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stanislavgorodilov/Documents/"/>
    </mc:Choice>
  </mc:AlternateContent>
  <xr:revisionPtr revIDLastSave="0" documentId="13_ncr:1_{00109A5B-FD9F-214D-AB1A-855865D327C1}" xr6:coauthVersionLast="47" xr6:coauthVersionMax="47" xr10:uidLastSave="{00000000-0000-0000-0000-000000000000}"/>
  <bookViews>
    <workbookView xWindow="8880" yWindow="500" windowWidth="19920" windowHeight="16300" xr2:uid="{00000000-000D-0000-FFFF-FFFF00000000}"/>
  </bookViews>
  <sheets>
    <sheet name="RATING TOP DOG 2023" sheetId="1" r:id="rId1"/>
    <sheet name="RATING TOP PRODUCER 2023" sheetId="2" r:id="rId2"/>
    <sheet name="RATING TOP KENNEL 2023" sheetId="3" r:id="rId3"/>
  </sheets>
  <definedNames>
    <definedName name="_xlnm._FilterDatabase" localSheetId="0" hidden="1">'RATING TOP DOG 2023'!$B$5:$BN$5</definedName>
    <definedName name="_xlnm._FilterDatabase" localSheetId="2" hidden="1">'RATING TOP KENNEL 2023'!$A$3:$AJ$3</definedName>
    <definedName name="Z_9986E01E_56C0_4B30_B4E6_A93E291CD6B4_.wvu.FilterData" localSheetId="0" hidden="1">'RATING TOP DOG 2023'!$B$6:$AD$57</definedName>
    <definedName name="Z_9DCAABA6_3785_49F4_9C77_9A5C6800F54A_.wvu.FilterData" localSheetId="0" hidden="1">'RATING TOP DOG 2023'!$B$6:$AD$57</definedName>
  </definedNames>
  <calcPr calcId="191029"/>
  <customWorkbookViews>
    <customWorkbookView name="Фильтр 1" guid="{9DCAABA6-3785-49F4-9C77-9A5C6800F54A}" maximized="1" windowWidth="0" windowHeight="0" activeSheetId="0"/>
    <customWorkbookView name="Фильтр 2" guid="{9986E01E-56C0-4B30-B4E6-A93E291CD6B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5" i="1"/>
  <c r="H95" i="1"/>
  <c r="H87" i="1"/>
  <c r="H11" i="1"/>
  <c r="H56" i="1"/>
  <c r="H96" i="1"/>
  <c r="H88" i="1"/>
  <c r="H39" i="1"/>
  <c r="H98" i="1"/>
  <c r="H66" i="1"/>
  <c r="H65" i="1"/>
  <c r="H113" i="1"/>
  <c r="H58" i="1"/>
  <c r="H18" i="1"/>
  <c r="H55" i="1"/>
  <c r="H51" i="1"/>
  <c r="H36" i="1"/>
  <c r="H32" i="1"/>
  <c r="H23" i="1"/>
  <c r="H67" i="1"/>
  <c r="H30" i="1"/>
  <c r="H110" i="1"/>
  <c r="H57" i="1"/>
  <c r="H48" i="1"/>
  <c r="BE44" i="1"/>
  <c r="H44" i="1" s="1"/>
  <c r="BE59" i="1"/>
  <c r="H59" i="1" s="1"/>
  <c r="BE8" i="1"/>
  <c r="H8" i="1" s="1"/>
  <c r="BE7" i="1"/>
  <c r="BE19" i="1"/>
  <c r="H19" i="1" s="1"/>
  <c r="BE77" i="1"/>
  <c r="H77" i="1" s="1"/>
  <c r="BE9" i="1"/>
  <c r="H9" i="1" s="1"/>
  <c r="BE27" i="1"/>
  <c r="H27" i="1" s="1"/>
  <c r="BE12" i="1"/>
  <c r="H12" i="1" s="1"/>
  <c r="BE31" i="1"/>
  <c r="H31" i="1" s="1"/>
  <c r="BE76" i="1"/>
  <c r="H76" i="1" s="1"/>
  <c r="BE103" i="1"/>
  <c r="H103" i="1" s="1"/>
  <c r="BE102" i="1"/>
  <c r="H102" i="1" s="1"/>
  <c r="H101" i="1"/>
  <c r="H89" i="1"/>
  <c r="H90" i="1"/>
  <c r="BC25" i="1"/>
  <c r="H25" i="1" s="1"/>
  <c r="BC61" i="1"/>
  <c r="H61" i="1" s="1"/>
  <c r="BC14" i="1"/>
  <c r="BC24" i="1"/>
  <c r="H24" i="1" s="1"/>
  <c r="BC7" i="1"/>
  <c r="H7" i="1" s="1"/>
  <c r="BC60" i="1"/>
  <c r="H60" i="1" s="1"/>
  <c r="BC6" i="1"/>
  <c r="BC63" i="1"/>
  <c r="H63" i="1" s="1"/>
  <c r="BC56" i="1"/>
  <c r="BC20" i="1"/>
  <c r="H20" i="1" s="1"/>
  <c r="BC62" i="1"/>
  <c r="H62" i="1" s="1"/>
  <c r="H112" i="1"/>
  <c r="H26" i="1"/>
  <c r="H115" i="1"/>
  <c r="H114" i="1"/>
  <c r="H111" i="1"/>
  <c r="H109" i="1"/>
  <c r="H108" i="1"/>
  <c r="H107" i="1"/>
  <c r="H106" i="1"/>
  <c r="H105" i="1"/>
  <c r="H104" i="1"/>
  <c r="H100" i="1"/>
  <c r="H99" i="1"/>
  <c r="H54" i="1"/>
  <c r="H97" i="1"/>
  <c r="H94" i="1"/>
  <c r="H93" i="1"/>
  <c r="H92" i="1"/>
  <c r="H91" i="1"/>
  <c r="H53" i="1"/>
  <c r="H86" i="1"/>
  <c r="H85" i="1"/>
  <c r="H83" i="1"/>
  <c r="H82" i="1"/>
  <c r="H80" i="1"/>
  <c r="H81" i="1"/>
  <c r="H79" i="1"/>
  <c r="H78" i="1"/>
  <c r="H75" i="1"/>
  <c r="H74" i="1"/>
  <c r="H73" i="1"/>
  <c r="H72" i="1"/>
  <c r="H70" i="1"/>
  <c r="H68" i="1"/>
  <c r="H69" i="1"/>
  <c r="H64" i="1"/>
  <c r="H21" i="1"/>
  <c r="H41" i="1"/>
  <c r="H52" i="1"/>
  <c r="H50" i="1"/>
  <c r="H49" i="1"/>
  <c r="H47" i="1"/>
  <c r="H46" i="1"/>
  <c r="H45" i="1"/>
  <c r="H43" i="1"/>
  <c r="H40" i="1"/>
  <c r="H38" i="1"/>
  <c r="H37" i="1"/>
  <c r="H35" i="1"/>
  <c r="H34" i="1"/>
  <c r="H33" i="1"/>
  <c r="H29" i="1"/>
  <c r="H28" i="1"/>
  <c r="H42" i="1"/>
  <c r="H16" i="1"/>
  <c r="H22" i="1"/>
  <c r="H17" i="1"/>
  <c r="H10" i="1"/>
  <c r="AW824" i="1"/>
  <c r="H824" i="1" s="1"/>
  <c r="AU14" i="1"/>
  <c r="AU6" i="1"/>
  <c r="AT14" i="1"/>
  <c r="AT15" i="1"/>
  <c r="AT6" i="1"/>
  <c r="H6" i="1" s="1"/>
  <c r="AR71" i="1"/>
  <c r="H71" i="1" s="1"/>
  <c r="AR14" i="1"/>
  <c r="AR15" i="1"/>
  <c r="H14" i="1" l="1"/>
  <c r="H84" i="1"/>
</calcChain>
</file>

<file path=xl/sharedStrings.xml><?xml version="1.0" encoding="utf-8"?>
<sst xmlns="http://schemas.openxmlformats.org/spreadsheetml/2006/main" count="850" uniqueCount="457">
  <si>
    <t>BEST ALMAZY ANABARA V LIINIKA STAMM</t>
  </si>
  <si>
    <t>Место в рейтинге - Place In Rating</t>
  </si>
  <si>
    <t>Владелец - Dog Owner</t>
  </si>
  <si>
    <t>Питомник - Kennel Of Dogs</t>
  </si>
  <si>
    <t>Мать - Mother</t>
  </si>
  <si>
    <t>Отец - Father</t>
  </si>
  <si>
    <t>Кличка собаки - Dog's Name</t>
  </si>
  <si>
    <t>Сумма балов - Total Balls</t>
  </si>
  <si>
    <t xml:space="preserve">
</t>
  </si>
  <si>
    <t>Кобели - males:</t>
  </si>
  <si>
    <t>Место в рейтинге / Ranking place</t>
  </si>
  <si>
    <t>Всего баллов / Total points</t>
  </si>
  <si>
    <t>Суки - female:</t>
  </si>
  <si>
    <t xml:space="preserve">Всего баллов 3х лучший собак питомника / Total points 3x the best dogs of the kennel </t>
  </si>
  <si>
    <t>Названия питомника / Names kennel</t>
  </si>
  <si>
    <t>Количества собак питомника участвующих в рейтинге / The number of dogs in the kennel participating in the ranking</t>
  </si>
  <si>
    <t>ЭЛЬ ФЛАУМ РИДИК</t>
  </si>
  <si>
    <t>ЭЛЬ ФЛАУМ НЕЙМОР</t>
  </si>
  <si>
    <t>ЭЛЬ ФЛАУМ ТАЙЛЕР</t>
  </si>
  <si>
    <t>РАНДОГС ДОТЯНУТЬСЯ ДО ЗВЕЗД</t>
  </si>
  <si>
    <t>БЕЛЛЕТРИСТИКС ВЕЛЕС</t>
  </si>
  <si>
    <t>ЗОЛОТЦЕ МОЁ</t>
  </si>
  <si>
    <t>ВЕСТЕРН КОММАНД ЮКОН</t>
  </si>
  <si>
    <t>ПРОЛАЙФ ДОБРЫНЯ</t>
  </si>
  <si>
    <t>АНДКОЛЛ АМИГО ФОР ПРОЛАЙФ</t>
  </si>
  <si>
    <t>АРТИК ТРЭВЕЛ РОМАШКА РОБЕРТОВНА</t>
  </si>
  <si>
    <t>АЛМАЗЫ АНАБАРА КУПАВА</t>
  </si>
  <si>
    <t>ХАРЫСХАЛ ЗИМНИЙ ПРИНЦ</t>
  </si>
  <si>
    <t>НАВИ СПОРТ ГРАФИНЯ ВИШЕНКА</t>
  </si>
  <si>
    <t>ПОЛЯРНЫЙ ЯМАЛ ГЫВАЙ</t>
  </si>
  <si>
    <t>ТАРТАРИЯ ЭМЕРАЛЬД</t>
  </si>
  <si>
    <t>АЙХАЛ</t>
  </si>
  <si>
    <t>ЦАРИЦА</t>
  </si>
  <si>
    <t>ПЭЛЛА БАТ ЦИОН</t>
  </si>
  <si>
    <t>НАВИ СПОРТ БЕСКРАЙНИЙ ПРОСТОР ИНДИГИР</t>
  </si>
  <si>
    <t>АЛМАЗ СОКРОВИЩЕ АНАБАРА</t>
  </si>
  <si>
    <t>СЫРДЫК СУЛУС БАРАХСАН</t>
  </si>
  <si>
    <t>ЧИМГИ ТУРА РОКСОЛАНА</t>
  </si>
  <si>
    <t>АРТИК ТРЭВЕЛ БЭС БЭРДИГЭС</t>
  </si>
  <si>
    <t>РАНДОГС МЕЛОДИЯ ВЕТРА</t>
  </si>
  <si>
    <t>ГРААЛЬ ГАРДАРИКА ГРИМСВОТН</t>
  </si>
  <si>
    <t>ГРААЛЬ ГАРДАРИКА ГУНУНГАПИ-ВЕТАР</t>
  </si>
  <si>
    <t>АЛМАЗЫ АНАБАРА ЧУДО ДИВНОЕ</t>
  </si>
  <si>
    <t>СВОБОДНАЯ СТАЯ НОРМАНДИЯ ФОРЕВЕ ВИЗ МИ</t>
  </si>
  <si>
    <t>СИБЭККИ ФЛАЙ ГЖЕЛЬ</t>
  </si>
  <si>
    <t>"СИБЭККИ ФЛАЙ"</t>
  </si>
  <si>
    <t>ИММОРТАЛ ШАЙН БЕЗМЯТЕЖНОЕ ОЧАРОВАНИЕ</t>
  </si>
  <si>
    <t>ХАРЫСХАЛ ЗИМА</t>
  </si>
  <si>
    <t>АРТИК ТРЭВЕЛ ЫМСЫРБЫТ</t>
  </si>
  <si>
    <t>"НАВИ СПОРТ"</t>
  </si>
  <si>
    <t>COOLJACK SOLO</t>
  </si>
  <si>
    <t>РАНДОГС ЦУНАМИ ОБАЯНИЯ</t>
  </si>
  <si>
    <t>ЭЛЬ ФЛАУМ ФАРТОВЫЙ</t>
  </si>
  <si>
    <t>ЭЛЬ ФЛАУМ ОГОНЕК</t>
  </si>
  <si>
    <t>ЭЛЬ ФЛАУМ ЧИАССА</t>
  </si>
  <si>
    <t>ЭЛЬ ФЛАУМ ЧЕСТЬ</t>
  </si>
  <si>
    <t>БЕЛЛЕТРИСТИКС ГАЯ</t>
  </si>
  <si>
    <t>ГРААЛЬ ГАРДАРИКА ГИРЕКОЛЬ-ТЕПЕ</t>
  </si>
  <si>
    <t>ALMAZY ANABARA POWER STORM</t>
  </si>
  <si>
    <t>РАНДОГС КАК ДОГОНЮ И ОБГОНЮ</t>
  </si>
  <si>
    <t>ЭЛЬ ФЛАУМ РАЗЗАК</t>
  </si>
  <si>
    <t>ВЕСТЕРН КОММАНД ЧАРЕЛЛА </t>
  </si>
  <si>
    <t>НО НА АЛЕКС ЕЛЭГЭЙ УРУУН КУБА</t>
  </si>
  <si>
    <t>АНДКОЛЛ ИЛЛЮЗИЯ</t>
  </si>
  <si>
    <t>COOLJACK FEDOR SHALYAPIN </t>
  </si>
  <si>
    <t>COOLJACK FANTASTIC IRISHKA</t>
  </si>
  <si>
    <t>ПЛУТОН</t>
  </si>
  <si>
    <t>ТАРТАРИЯ ГЛЮКОЗА</t>
  </si>
  <si>
    <t>ПОЛЯРНЫЙ ЯМАЛ ИЗА</t>
  </si>
  <si>
    <t>САЛКЫН ТАУ БИМАРДЖАН </t>
  </si>
  <si>
    <t>ЧЕРНЫЙ АЛМАЗ ОРДА</t>
  </si>
  <si>
    <t>ЭЛЬ ФЛАУМ ЧАСЛАВА</t>
  </si>
  <si>
    <t>ХАРЫСХАЛ ЗВЕЗДА ПУТЕВОДНАЯ</t>
  </si>
  <si>
    <t>АРТИК ТРЭВЕЛ ЗВЕЗДА</t>
  </si>
  <si>
    <t>СТАР ДЮ МОНД КОВИД</t>
  </si>
  <si>
    <t>АЛМАЗЫ АНАБАРА ЧИНТАМАНИ ДИВЬЯ-РАТНА</t>
  </si>
  <si>
    <t>СТАР ДЮ МОНД ЛЮБОВЬ</t>
  </si>
  <si>
    <t>ОЛГРИН МУЛАН</t>
  </si>
  <si>
    <t>ОЛГРИН ЦАРИЦА</t>
  </si>
  <si>
    <t>ОЛГРИН ТУТТИ ФРУТИ</t>
  </si>
  <si>
    <t>ОЛГРИН СИДИ</t>
  </si>
  <si>
    <t>ИР ЛЕЛЬ СМАЙЛ ОФ ТЗЕ САН</t>
  </si>
  <si>
    <t>СЫРДЫК СУЛУС ГЕРЦОГИНЯ ГИТАНА</t>
  </si>
  <si>
    <t>РЕЙВ РЕВЬЮ ДИСКАВЕ Ё ХАРТ</t>
  </si>
  <si>
    <t>СТАР ДЮ МОНД КИРА</t>
  </si>
  <si>
    <t>СТАР ДЮ МОНД ЛЮБИМ</t>
  </si>
  <si>
    <t>АЛМАЗЫ АНАБАРА ЧАРОДЕЙ ДИВОДАСА</t>
  </si>
  <si>
    <t>ПРОЛАЙФ АФИНА</t>
  </si>
  <si>
    <t>АЛМАЗЫ АНАБАРА ЦИРЦЕЯ</t>
  </si>
  <si>
    <t>СВОБОДНАЯ СТАЯ ЭНЕРГИЯ РУНЫ </t>
  </si>
  <si>
    <t>ХАРЫСХАЛ ЗВЕЗДНЫЙ ПУТЬ</t>
  </si>
  <si>
    <t>РАНДОГС МУЗЫКА ВОЛН </t>
  </si>
  <si>
    <t>РАНДОГС НАРНИЯ ДАР СЕВЕРНЫХ БОГОВ</t>
  </si>
  <si>
    <t>выставки</t>
  </si>
  <si>
    <t>11.06.2023 Москва, Россия. Кубок Москвы 2024"</t>
  </si>
  <si>
    <t>10.06.2023 Россия. Кубок РКФ 2023</t>
  </si>
  <si>
    <t>КЧК</t>
  </si>
  <si>
    <t>ТАРТАРИЯ ХИНДИ</t>
  </si>
  <si>
    <t>РАНДОГС НЕПРЕВЗОЙДЕННАЯ ЗВЕЗДА</t>
  </si>
  <si>
    <t>СВОБОДНАЯ СТАЯ ДАРЬЯ ДОЧЬ ТАЛАНА</t>
  </si>
  <si>
    <t>СТАР ДЮ МОНД НОЧКА</t>
  </si>
  <si>
    <t>РАНДОГС МИЛКИ ВЭЙ</t>
  </si>
  <si>
    <t>21.01.2023 Новосибирск, 
"НГООС "ЦНП"</t>
  </si>
  <si>
    <t>SPE</t>
  </si>
  <si>
    <t xml:space="preserve"> 21.01.2023 Новосибирск, Клуб "ЦНП"</t>
  </si>
  <si>
    <t>28.01.2023 Казань, РФОС</t>
  </si>
  <si>
    <t xml:space="preserve">29.01.2023 Новосибирск, Клуб Молосс </t>
  </si>
  <si>
    <t>04.02.2023 Курган, "КЛЖ "ЭЛИТА"</t>
  </si>
  <si>
    <t xml:space="preserve">18.02.2023 Москва, МКОО Норд </t>
  </si>
  <si>
    <t>12.02.2023 Пермь . КЛЖ "ЛЮКОМ"</t>
  </si>
  <si>
    <t xml:space="preserve">26.02.2023 Владивосток, ОКОПК Дискавери </t>
  </si>
  <si>
    <t>12.02.2023 Курск . КГОО КСиЛС</t>
  </si>
  <si>
    <t xml:space="preserve">12.03.2023 Перьм, РОО ЦС ПК </t>
  </si>
  <si>
    <t xml:space="preserve">01.04.2023 Белгород, БРОО ОКЦ </t>
  </si>
  <si>
    <t xml:space="preserve">01.04.2023 Тверь, РООТО КОРНС </t>
  </si>
  <si>
    <t>01.04.2023 Белгород, БРОО ОКЦ</t>
  </si>
  <si>
    <t>02.04.2023 Курган, КООКО Курган-Град</t>
  </si>
  <si>
    <t>01.04.2023 Якутск, ЯРАС</t>
  </si>
  <si>
    <t xml:space="preserve">29.04.2023 Тюмень, РООТО КОРНС </t>
  </si>
  <si>
    <t>13.05.2023 Магнитогорск, МГОО МГКСС</t>
  </si>
  <si>
    <t xml:space="preserve">14.05.2023 Волгоград, ВРОО ЦКМ </t>
  </si>
  <si>
    <t xml:space="preserve">21.05.2023 Ульяновск, КЦ Венец, </t>
  </si>
  <si>
    <t>21.05.2023 Новороссийск, НГОО КК Элита</t>
  </si>
  <si>
    <t>21.05.2023 Старый Оскол</t>
  </si>
  <si>
    <t>27.05.2023 Сочи, Амико</t>
  </si>
  <si>
    <t>28.05.2023 Пермь</t>
  </si>
  <si>
    <t>04.06.2023 Старый оскол</t>
  </si>
  <si>
    <t>17.06.2023 СПб КЦ Президент</t>
  </si>
  <si>
    <t>17.06.2023 Новороссийск, НГОО ОЛС</t>
  </si>
  <si>
    <t>17.06.2023 Оренбург, КЛЖ Ювентус</t>
  </si>
  <si>
    <t>18.06.2023 Новороссийск, НГОО ОЛС</t>
  </si>
  <si>
    <t>18.06.2023 Сочи, МООЛЖ "МИР ЖИВОТНЫХ"</t>
  </si>
  <si>
    <t xml:space="preserve">01.07.2023 Москва ЦЛЖ </t>
  </si>
  <si>
    <t>08.07.2023 Москва МООО "КЛОС "НОРД-ФЛАГМАН"</t>
  </si>
  <si>
    <t xml:space="preserve">08.07.2023 Пушкино МОО "КССС "БАРКО" </t>
  </si>
  <si>
    <t xml:space="preserve">15.07.2023 Москва ОАНКОО </t>
  </si>
  <si>
    <t>22.07.2023 Краснодар ОО "КККФ"</t>
  </si>
  <si>
    <t xml:space="preserve">29.07.2023 Малаховка МО </t>
  </si>
  <si>
    <t>06.08.2023 Пермь, ОО ПООЛС</t>
  </si>
  <si>
    <t>20.08.2023 Воронеж, "КЦЧ"</t>
  </si>
  <si>
    <t>КЕРУК</t>
  </si>
  <si>
    <t xml:space="preserve">04.03.2023 Саранск, ОО МРКЛСК </t>
  </si>
  <si>
    <t xml:space="preserve">25.03.2023 Новосибирск, "НГОО АБСОЛЮТ"" </t>
  </si>
  <si>
    <t>ГРААЛЬ ГАРДАРИКА ДОЧКА ЛЕСНИКА</t>
  </si>
  <si>
    <t>30.08.2023 Курган, КООКО "Курган-Град"</t>
  </si>
  <si>
    <t>20.08.2023 Челябинск, "ЧРООЛС"</t>
  </si>
  <si>
    <t>16.09.2023 Москва, КЛНПС "ТРИУМФ"</t>
  </si>
  <si>
    <t>СВЕТОЧ</t>
  </si>
  <si>
    <t>РАНДОГС ОЛУННЬУ ЫЙ САЛГЫНА</t>
  </si>
  <si>
    <t>ТАЙНА СЕВЕРА ФИШТ</t>
  </si>
  <si>
    <t>АЛЬТАИР ТАУН ФОРЕСТ</t>
  </si>
  <si>
    <t>РАНДОГС БЕЗГРАНИЧНАЯ ЛЮБОВЬ</t>
  </si>
  <si>
    <t>24.09.2023 Новосибирск, Клуб Молосс</t>
  </si>
  <si>
    <t>30.09.2023 Новосибирск . НРО МКОО Живой Мир</t>
  </si>
  <si>
    <t>ЭЛЬ ФЛАУМ ЦОЙ</t>
  </si>
  <si>
    <t>СЫРДЫК СУЛУС НАМЫН</t>
  </si>
  <si>
    <t>ЭЛЬ ФЛАУМ ЦЫРЕН</t>
  </si>
  <si>
    <t>НЕСМЕТНОЕ СОКРОВИЩЕ БАЙКАЛ</t>
  </si>
  <si>
    <t>ЭЛЬ ФЛАУМ ШЕРЛОК ХОЛМС </t>
  </si>
  <si>
    <t>ЭЛЬ ФЛАУМ ЦЫРИЛЛА</t>
  </si>
  <si>
    <t>ЧЕРНЫЙ АЛМАЗ КЫДАНА</t>
  </si>
  <si>
    <t>ЭЛЬ ФЛАУМ ЮТТА</t>
  </si>
  <si>
    <t>30.09.2023 Курск . "КООКО "КУРГАН-ГРАД""</t>
  </si>
  <si>
    <t>АЛЫЙ ЦВЕТ АЙААЛ</t>
  </si>
  <si>
    <t>СВОБОДНАЯ СТАЯ ЯМАЛ</t>
  </si>
  <si>
    <t>СВОБОДНАЯ СТАЯ ХИТРАЯ ЛИСА ТОСЯ</t>
  </si>
  <si>
    <t>ЧЕРНЫЙ АЛМАЗ РИПЛИ</t>
  </si>
  <si>
    <t>11.11.2023 Москва, МООРК Фортуна,</t>
  </si>
  <si>
    <t>11.11.2023 Санкт-Петербург, СПб РОО "КЦ "Северная Венеция"</t>
  </si>
  <si>
    <t>АЛМАЗЫ АНАБАРА ЯЛЛИ</t>
  </si>
  <si>
    <t>02.12.2023 ТЮМЕНЬ, ТООЛЖ</t>
  </si>
  <si>
    <t>09.12.2023 Бийск, МОО КК Марс</t>
  </si>
  <si>
    <t>16.12.2023 Кострома, КРОО КЛЖ Энимал</t>
  </si>
  <si>
    <t>АБДАКТ ОФ ЗЕ УИ</t>
  </si>
  <si>
    <t>АЛ ЭБОУТ БЬЮТИ СИКРЕТС</t>
  </si>
  <si>
    <t>СИБЭККИ ФЛАЙ ЗЕФИР В ШОКОЛАДЕ</t>
  </si>
  <si>
    <t>НАВИ СПОРТ ГРАНД ОДИССЕЙ</t>
  </si>
  <si>
    <t>РАНДОГС ЧЕРНЫЙ БРИЛЛИАНТ</t>
  </si>
  <si>
    <t>"ГРААЛЬ ГАРДАРИКА"</t>
  </si>
  <si>
    <t>ЭЛЬ ФЛАУМ ГОЛЛИВУД</t>
  </si>
  <si>
    <t>ЭЛЬ ФЛАУМ ВЕНЕРА</t>
  </si>
  <si>
    <t>"ЭЛЬ ФЛАУМ"</t>
  </si>
  <si>
    <t>ЧИМГИ ТУРА БУРАНБАЙ</t>
  </si>
  <si>
    <t>АЛТЫН ТУМАР КЫРЫМАХ</t>
  </si>
  <si>
    <t>ЭЛЬ ФЛАУМ МАРГРЕН</t>
  </si>
  <si>
    <t>"ЧЕРНЫЙ АЛМАЗ "</t>
  </si>
  <si>
    <t>ЭЛЬ ФЛАУМ ЧЕЙНЕШ</t>
  </si>
  <si>
    <t>АРТИК ТРЭВЕЛ КЭНЧЭРИ</t>
  </si>
  <si>
    <t>ЭЛЬ ФЛАУМ ЕЛИЗАР</t>
  </si>
  <si>
    <t>БИРЮСИНКА АЛИСА</t>
  </si>
  <si>
    <t>БЕЛЛЕТРИСТИКС ЛЕГАСИ ДЛЯ МАШЕЛ СПИРИТ</t>
  </si>
  <si>
    <t>ЭЛЬ ФЛАУМ ВАЛЬТЭРА</t>
  </si>
  <si>
    <t>ЭЛЬ ФЛАУМ СИНГЛ НАСЛЕДНИК ПРЕСТОЛА</t>
  </si>
  <si>
    <t>ЭЛЬ ФЛАУМ ЛЕГЕНДАРНАЯ СИЛА</t>
  </si>
  <si>
    <t>РИЧАРД ЛЬВИНОЕ СЕРДЦЕ</t>
  </si>
  <si>
    <t>АРТИК ТРЭВЕЛ ИМПЕРИЯ РУССКАЯ ЗНАТЬ</t>
  </si>
  <si>
    <t>Закирова М.</t>
  </si>
  <si>
    <t>ЭЛЬ ФЛАУМ ЮРАН</t>
  </si>
  <si>
    <t>СТАР ДЮ МОНД БУМБА-РУМБА</t>
  </si>
  <si>
    <t>"СТАР ДЮ МОНД"</t>
  </si>
  <si>
    <t>Ольховикова</t>
  </si>
  <si>
    <t>СТАР ДЮ МОНД БОЛЬШАЯ МЕДВЕДИЦА</t>
  </si>
  <si>
    <t>БИГ ФЛАУЭР МАРА БОГИНЯ ЗИМЫ</t>
  </si>
  <si>
    <t>ОЛГРИН ТАЙГЕР</t>
  </si>
  <si>
    <t>"СВОБОДНАЯ СТАЯ"</t>
  </si>
  <si>
    <t>Сапронова И.</t>
  </si>
  <si>
    <t>НАЙКУН ЛЕСНОЙ ВОЖДЬ</t>
  </si>
  <si>
    <t>ВОБОДНАЯ СТАЯ ДАРЬЯ ДОЧЬ ТАЛАНА</t>
  </si>
  <si>
    <t>A. Prokofyeva,</t>
  </si>
  <si>
    <t>ХААНМАР БАТУР ТАЛАН</t>
  </si>
  <si>
    <t>АЛТЫН ТУМАР УДИВИТЕЛЬНАЯ</t>
  </si>
  <si>
    <t>СОЛТАН</t>
  </si>
  <si>
    <t>БЕАТРИС</t>
  </si>
  <si>
    <t>АЛМАЗЫ АНАБАРА БОРЕЙ СЕВЕРНЫЙ ВЕТЕР</t>
  </si>
  <si>
    <t>АЛМАЗЫ АНАБАРА КОРУНА</t>
  </si>
  <si>
    <t>"АЛМАЗЫ АНАБАРА"</t>
  </si>
  <si>
    <t>БИГ ФЛАУЭР БАЛОВЕНЬ СУДЬБЫ</t>
  </si>
  <si>
    <t>ЭЛЬ ФЛАУМ ДАНАЯ</t>
  </si>
  <si>
    <t>ЦЕЗАРЬ</t>
  </si>
  <si>
    <t>АЛМАЗЫ АНАБАРА ЖАЙСАН КРИСТАЛ СПРИНГ</t>
  </si>
  <si>
    <t>АЛМАЗЫ АНАБАРА СОЛО САНШАЙН</t>
  </si>
  <si>
    <t>АММИ МИКА БОЛЬШАЯ МЕДВЕДИЦА</t>
  </si>
  <si>
    <t>ЭЛЬ ФЛАУМ ЛЕГЕНДАРНЫЙ ВОЖАК</t>
  </si>
  <si>
    <t>АРТИК ТРЭВЕЛ МУРГУН</t>
  </si>
  <si>
    <t>"ВЕСТЕРН КОММАНД "</t>
  </si>
  <si>
    <t>АРТИК ТРЭВЕЛ ЯРИК</t>
  </si>
  <si>
    <t>АРТИК ТРЭВЕЛ ЫМЫЫЛААХ</t>
  </si>
  <si>
    <t>ЮНАЙТ</t>
  </si>
  <si>
    <t>АРТИК ТРЭВЕЛ БОЙБОО</t>
  </si>
  <si>
    <t>"СЫРДЫК СУЛУС"</t>
  </si>
  <si>
    <t>ЭРХАН</t>
  </si>
  <si>
    <t>Фоменко С.</t>
  </si>
  <si>
    <t>АРТИК ТРЭВЕЛ УМССУРА</t>
  </si>
  <si>
    <t>ЧИМГИ ТУРА БАХРАН</t>
  </si>
  <si>
    <t>АЛТЫН ТУМАР ЧААНА</t>
  </si>
  <si>
    <t>"САЛКЫН ТАУ"</t>
  </si>
  <si>
    <t>ЭЛЬ ФЛАУМ МОРТОН</t>
  </si>
  <si>
    <t>САЛКЫН ТАУ БИМАРДЖАН</t>
  </si>
  <si>
    <t>Никандрова А.А.</t>
  </si>
  <si>
    <t>"КУЛДЖЕК"</t>
  </si>
  <si>
    <t>ПЁС ПИ</t>
  </si>
  <si>
    <t>РАНДОГС ОН ЭНД ОНЛИ</t>
  </si>
  <si>
    <t>"РАНДОГС"</t>
  </si>
  <si>
    <t>РАНДОГС ЗАБИРАЙ МЕНЯ СКОРЕЙ</t>
  </si>
  <si>
    <t>ТАРТАРИЯ АЛЬДОГА ФОР РАНДОГС</t>
  </si>
  <si>
    <t>РАНДОГС ЦЕЛОГО МИРА МАЛО</t>
  </si>
  <si>
    <t>НАВИ СПОРТ БУЛОЧКА С КОРИЦЕЙ</t>
  </si>
  <si>
    <t>ЭЛЬ ФЛАУМ МОЯ ТУУ ТИККИ</t>
  </si>
  <si>
    <t>САНДАР</t>
  </si>
  <si>
    <t>ЮВЕНТА</t>
  </si>
  <si>
    <t>РАНДОГС ЗОЛОТОЕ СЕРДЦЕ СЕНТЯБРЯ</t>
  </si>
  <si>
    <t>НАВИ СПОРТ АИКО</t>
  </si>
  <si>
    <t>АЛТЫН ТУМАР ИЛИН ЧУОРААН</t>
  </si>
  <si>
    <t>ТАЙНА СЕВЕРА ОВАЦИЯ</t>
  </si>
  <si>
    <t>"ХАРЫСХАЛ"</t>
  </si>
  <si>
    <t>АНДКОЛЛ ПИЛИГРИМ</t>
  </si>
  <si>
    <t>АНДКОЛЛ БАТЕРФЛЯЙ ФЛАЙИНГ ТО ДРИМ</t>
  </si>
  <si>
    <t>"АНДКОЛЛ"</t>
  </si>
  <si>
    <t>Немцова К.С. </t>
  </si>
  <si>
    <t>ГРОА ВEЛЬВА</t>
  </si>
  <si>
    <t>АРТИК ТРЭВЕЛ ШАМАН 2</t>
  </si>
  <si>
    <t>"ИММОРТАЛ ШАЙН"</t>
  </si>
  <si>
    <t>РАНДОГС ДРАГОН НАЙТ</t>
  </si>
  <si>
    <t>ИМНЯЯ СКАЗКА ДЛЯ РАНДОГС</t>
  </si>
  <si>
    <t>АНДКОЛЛ ГОРДЫЙ ПОВЕЛИТЕЛЬ СНЕГОВ</t>
  </si>
  <si>
    <t>СЫРДЫК СУЛУС ВЕСТА</t>
  </si>
  <si>
    <t>Двойников В.</t>
  </si>
  <si>
    <t>ЭЛЬ ФЛАУМ ИРБЕК</t>
  </si>
  <si>
    <t>ТАЙНА СЕВЕРА МАГИЯ</t>
  </si>
  <si>
    <t>"ТАЙНА СЕВЕРА"</t>
  </si>
  <si>
    <t>АРТИК ТРЭВЕЛ БАЙДАР</t>
  </si>
  <si>
    <t>АРТИК ТРЭВЕЛ ДАЛБАР</t>
  </si>
  <si>
    <t>АРТИК ТРЭВЕЛ БАХСЫ</t>
  </si>
  <si>
    <t>АЛТЫН ТУМАР ЧУРАПЧА</t>
  </si>
  <si>
    <t>АРТИК ТРЭВЕЛ УРАЛ</t>
  </si>
  <si>
    <t>АРТИК ТРЭВЕЛ УНААРА</t>
  </si>
  <si>
    <t>Степанова А.</t>
  </si>
  <si>
    <t>АРТИК ТРЭВЕЛ ГАВРОШ</t>
  </si>
  <si>
    <t>НЮТЧА2</t>
  </si>
  <si>
    <t>АРТИК ТРЭВЕЛ ДОЗОР</t>
  </si>
  <si>
    <t>АЛТЫН ТУМАР ЧИСКЫЫРА</t>
  </si>
  <si>
    <t>АРТИК ТРЭВЕЛ КУЧУМ</t>
  </si>
  <si>
    <t>АРТИК ТРЭВЕЛ УРГЭЛ</t>
  </si>
  <si>
    <t>"АРКТИК ТРЭВЕЛ"</t>
  </si>
  <si>
    <t>АЛТЫН ТУМАР ЛЕГОНТОЙ БАСТЫН</t>
  </si>
  <si>
    <t>АРТИК ТРЭВЕЛ АРИНА</t>
  </si>
  <si>
    <t>БААЛ</t>
  </si>
  <si>
    <t>АНАБЫЛ</t>
  </si>
  <si>
    <t>"ЧИМГИ ТУРА"</t>
  </si>
  <si>
    <t>РАНДОГС ЧЕСТЬ И ПАМЯТЬ</t>
  </si>
  <si>
    <t>АРТИК ТРЭВЕЛ ИЛИН ЭНЕР</t>
  </si>
  <si>
    <t>ТАРТАРИЯ БАЗУКА</t>
  </si>
  <si>
    <t>"ТАРТАРИЯ"</t>
  </si>
  <si>
    <t>Петрова А.В.</t>
  </si>
  <si>
    <t>ЛОГАН</t>
  </si>
  <si>
    <t>САМИРА</t>
  </si>
  <si>
    <t>Петриченко Н.А. </t>
  </si>
  <si>
    <t>АЛТЫН ТУМАР МИСТИЧЕСКАЯ САХА-ДЬОЛА</t>
  </si>
  <si>
    <t>"БЕЛЛЕТРИСТИКС"</t>
  </si>
  <si>
    <t>БАСТЫНГ</t>
  </si>
  <si>
    <t>СЫРДЫК ТАУН ФОРЕСТ</t>
  </si>
  <si>
    <t>"TAUN FOREST"</t>
  </si>
  <si>
    <t>СТАР ДЮ МОНД БУРГУЗИН</t>
  </si>
  <si>
    <t>ДАЙГА ПЛАМЯ ЛЮБВИ</t>
  </si>
  <si>
    <t>"ОЛГРИН"</t>
  </si>
  <si>
    <t>БААЙ БАЙАНАЙДААХ ЭР БЭРДЭ</t>
  </si>
  <si>
    <t>ВЕСТЕРН КОММАНД ВИЛЬФ ВИЯЯ</t>
  </si>
  <si>
    <t>ФРЕЗИ ФАНТАСТИЧЕСКАЯ КРАСОТКА</t>
  </si>
  <si>
    <t>ОЛГРИН ЗЛАТА</t>
  </si>
  <si>
    <t>АРТИК ТРЭВЕЛ КРЕПЫШ</t>
  </si>
  <si>
    <t>СИБЭККИ ФЛАЙ ВИННИ ПУХ</t>
  </si>
  <si>
    <t>АЛМАЗЫ АНАБАРА ГАРДАРИКА ОТ ЛИНИКА</t>
  </si>
  <si>
    <t>"LIINIKA STAMM"</t>
  </si>
  <si>
    <t>СВОБОДНАЯ СТАЯ ЭНЕРГИЯ РУНЫ</t>
  </si>
  <si>
    <t>"ПРОЛАЙФ"</t>
  </si>
  <si>
    <t>УРГАЛ СУЛУЗ ДАНА</t>
  </si>
  <si>
    <t>ЖАДАР</t>
  </si>
  <si>
    <t>АВРОРА БОГИНЯ УТРЕННЕЙ ЗАРИ</t>
  </si>
  <si>
    <t>"РЕЙВ РЕВЬЮ"</t>
  </si>
  <si>
    <t>УРГАЛ СУЛУЗ ШАМАН</t>
  </si>
  <si>
    <t>ХОЙЯ</t>
  </si>
  <si>
    <t>Линник И.</t>
  </si>
  <si>
    <t>АГРОНАВТ КРАСНАЯ ЛИСА</t>
  </si>
  <si>
    <t>"САХА ДЬОЛА"</t>
  </si>
  <si>
    <t>СИБЭККИ ФЛАЙ АЛЬКАСАР</t>
  </si>
  <si>
    <t>ЧЕРНЫЙ АЛМАЗ КЁХ ХАРАХ</t>
  </si>
  <si>
    <t>ЧЕРНЫЙ АЛМАЗ ЛАГЛАЙА</t>
  </si>
  <si>
    <t>АЛМАЗЫ АНАБАРА НЮРГУЙААНА АЛЫЙ ЦВЕТ</t>
  </si>
  <si>
    <t>"АЛЫЙ ЦВЕТ "</t>
  </si>
  <si>
    <t>АЛТЫН ТУМАР УРАНХАЙ АЙХАЛ</t>
  </si>
  <si>
    <t>ЧЕРНЫЙ АЛМАЗ КЫТАЛЫК</t>
  </si>
  <si>
    <t>Сапронова И. </t>
  </si>
  <si>
    <t>Герасимова М.</t>
  </si>
  <si>
    <t>РУССКАЯ СКАЗКА ЗВЕЗДОЧЕТ</t>
  </si>
  <si>
    <t>УРГАЛ СУЛУЗ ЗАР</t>
  </si>
  <si>
    <t>ФЛОРЕНТИНА</t>
  </si>
  <si>
    <t>"ПОЛЯРНЫЙ ЯМАЛ"</t>
  </si>
  <si>
    <t>Петриченко Н.А </t>
  </si>
  <si>
    <t>АЛТЫН ТУМАР ЛЕДЯНОЙ БРИЛЛИАНТ</t>
  </si>
  <si>
    <t>АРТИК ТРЭВЕЛ НЭЛБИ</t>
  </si>
  <si>
    <t>"НО НА АЛЕКС"</t>
  </si>
  <si>
    <t>ОЛГРИН ЕРМАК</t>
  </si>
  <si>
    <t>Базовая Л.</t>
  </si>
  <si>
    <t>БЕЛЛЕТРИСТИКС ИРИС</t>
  </si>
  <si>
    <t>ТАЙНА</t>
  </si>
  <si>
    <t>АРТИК ТРЭВЕЛ ДАША</t>
  </si>
  <si>
    <t>ОЮН ГЭРЭЛ ЖАНГИР</t>
  </si>
  <si>
    <t>УРУЙ С ОСИНОВЦА</t>
  </si>
  <si>
    <t xml:space="preserve">09.04.2023 Новороссийск, НГОО КЦ, монопородная КЧК </t>
  </si>
  <si>
    <t>03.09.2023 Новороссийск, «КУБОК АБРАУ-ДЮРСО - 2023»</t>
  </si>
  <si>
    <t>Находкин В.В.</t>
  </si>
  <si>
    <t>Решетова Л.А. </t>
  </si>
  <si>
    <t>Меркулова Е.С.</t>
  </si>
  <si>
    <t>Белова У.</t>
  </si>
  <si>
    <t>Ермаков А. С.</t>
  </si>
  <si>
    <t>Виноградова Е. С.</t>
  </si>
  <si>
    <t>Каменская Е. А.</t>
  </si>
  <si>
    <t>Коршунова И. Ш,</t>
  </si>
  <si>
    <t>Коршунов А.В.</t>
  </si>
  <si>
    <t>Макимова М.А.</t>
  </si>
  <si>
    <t>Пузин А.</t>
  </si>
  <si>
    <t>Сидорова А.Е.</t>
  </si>
  <si>
    <t>Сидорова А. Е.</t>
  </si>
  <si>
    <t>18.11.2023 Москва, «ЕВРАЗИЯ. Кубок Президента РКФ 2023»</t>
  </si>
  <si>
    <t>ХАРЫСХАЛ ЛЭГЭНТЭЙ УОЛ</t>
  </si>
  <si>
    <t>СВОБОДНАЯ СТАЯ ХРАБРЫЙ ОСКАР</t>
  </si>
  <si>
    <t>19.11.2023 Москва, «ЕВРАЗИЯ. Кубок СНГ 2023»</t>
  </si>
  <si>
    <t>АЛМАЗЫ АНАБАРА ЯННИ КРИСТМАС ХЕАРТ</t>
  </si>
  <si>
    <t>ПРОЛАЙФ ЛАЙЗА</t>
  </si>
  <si>
    <t>Миронова Е.</t>
  </si>
  <si>
    <t>АМАН</t>
  </si>
  <si>
    <t> "ХАРЫСХАЛ"</t>
  </si>
  <si>
    <t>Немцова К,С,</t>
  </si>
  <si>
    <t>АЛМАЗЫ АНАБАРА"</t>
  </si>
  <si>
    <t>РОЛАЙФ АФИНА</t>
  </si>
  <si>
    <r>
      <t>1.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</si>
  <si>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</si>
  <si>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</si>
  <si>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</si>
  <si>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</si>
  <si>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</si>
  <si>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</si>
  <si>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</si>
  <si>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 </t>
    </r>
    <r>
      <rPr>
        <sz val="12"/>
        <color rgb="FF000000"/>
        <rFont val="Calibri"/>
        <family val="2"/>
      </rPr>
      <t> </t>
    </r>
  </si>
  <si>
    <r>
      <t>10.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Calibri"/>
        <family val="2"/>
      </rPr>
      <t> </t>
    </r>
  </si>
  <si>
    <r>
      <t xml:space="preserve">Рейтинг НКП Якутская лайка 
</t>
    </r>
    <r>
      <rPr>
        <sz val="12"/>
        <color rgb="FFFF0000"/>
        <rFont val="Arial (Основной текст)"/>
        <charset val="204"/>
      </rPr>
      <t>Топ производитель 2023 года. 
По итогом 58 выставки в 2023 году
(на 31.12.2024)</t>
    </r>
    <r>
      <rPr>
        <sz val="12"/>
        <color rgb="FF00B0F0"/>
        <rFont val="Arial"/>
        <family val="2"/>
        <charset val="204"/>
        <scheme val="minor"/>
      </rPr>
      <t xml:space="preserve">
Rating NKP NKP Yakutian laika
</t>
    </r>
    <r>
      <rPr>
        <sz val="12"/>
        <color rgb="FFFF0000"/>
        <rFont val="Arial (Основной текст)"/>
        <charset val="204"/>
      </rPr>
      <t>Top producer 2023 .
As a result of 58 dog show in 2023
(as of December 31, 2024)</t>
    </r>
  </si>
  <si>
    <t>4.</t>
  </si>
  <si>
    <t>5.</t>
  </si>
  <si>
    <t>7.</t>
  </si>
  <si>
    <t>10.</t>
  </si>
  <si>
    <t>11.</t>
  </si>
  <si>
    <t>12.</t>
  </si>
  <si>
    <t>13.</t>
  </si>
  <si>
    <t>1.</t>
  </si>
  <si>
    <t>2.</t>
  </si>
  <si>
    <t>3.</t>
  </si>
  <si>
    <t>6.</t>
  </si>
  <si>
    <t>8.</t>
  </si>
  <si>
    <t>9.</t>
  </si>
  <si>
    <t>14.</t>
  </si>
  <si>
    <t>15.</t>
  </si>
  <si>
    <r>
      <t xml:space="preserve">Рейтинг НКП Якутская лайка 
</t>
    </r>
    <r>
      <rPr>
        <sz val="12"/>
        <color rgb="FFFF0000"/>
        <rFont val="Arial (Основной текст)"/>
        <charset val="204"/>
      </rPr>
      <t>Топ питомник 2023 года. 
По итогом 58 выставки в 2023 году
(на 31.12.2024)</t>
    </r>
    <r>
      <rPr>
        <sz val="12"/>
        <color rgb="FF00B0F0"/>
        <rFont val="Arial"/>
        <family val="2"/>
        <charset val="204"/>
        <scheme val="minor"/>
      </rPr>
      <t xml:space="preserve">
Rating NKP NKP Yakutian laika
</t>
    </r>
    <r>
      <rPr>
        <sz val="12"/>
        <color rgb="FFFF0000"/>
        <rFont val="Arial (Основной текст)"/>
        <charset val="204"/>
      </rPr>
      <t>Top kennel 2023 .
As a result of 58 dog show in 2023
(as of December 31, 2024)</t>
    </r>
  </si>
  <si>
    <r>
      <rPr>
        <sz val="22"/>
        <color rgb="FF00B0F0"/>
        <rFont val="Arial"/>
        <family val="2"/>
      </rPr>
      <t>Результаты рейтинга НКП Якутская лайка 2023 По итогам 58 выставок в 2023 году (на 31.12.2023)
Rating of NBC Yakutian laika 2023 As a result of 58 dog show in 2023(as of December 31, 2023</t>
    </r>
    <r>
      <rPr>
        <sz val="12"/>
        <color rgb="FF00B0F0"/>
        <rFont val="Arial"/>
        <family val="2"/>
      </rPr>
      <t>)</t>
    </r>
  </si>
  <si>
    <t>10.   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</si>
  <si>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</si>
  <si>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</si>
  <si>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</si>
  <si>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</si>
  <si>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</si>
  <si>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</si>
  <si>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</si>
  <si>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</si>
  <si>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</si>
  <si>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</si>
  <si>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</si>
  <si>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</si>
  <si>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</si>
  <si>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</si>
  <si>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</si>
  <si>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</si>
  <si>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</si>
  <si>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</si>
  <si>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</si>
  <si>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</si>
  <si>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</si>
  <si>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</si>
  <si>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</si>
  <si>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</si>
  <si>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</si>
  <si>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</si>
  <si>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</si>
  <si>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</si>
  <si>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</si>
  <si>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</si>
  <si>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</si>
  <si>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</si>
  <si>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</si>
  <si>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</si>
  <si>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</si>
  <si>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</si>
  <si>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</si>
  <si>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</si>
  <si>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</si>
  <si>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</si>
  <si>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</si>
  <si>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</si>
  <si>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</si>
  <si>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</si>
  <si>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</si>
  <si>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</si>
  <si>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</si>
  <si>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22.04.2023 Краснадар, ККФ</t>
  </si>
  <si>
    <t>ранг</t>
  </si>
  <si>
    <t>ко-в</t>
  </si>
  <si>
    <t>РАНДОГС УТРО БУДЕТ ДОБРЫМ</t>
  </si>
  <si>
    <t>17.12.2023 Екатеринбург, СРОО КЛС Экзотика</t>
  </si>
  <si>
    <t>ЗИМНЯЯ СКАЗКА ДЛЯ РАНДОГС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</si>
</sst>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color rgb="FF000000"/>
      <name val="Arial"/>
    </font>
    <font>
      <sz val="11"/>
      <color rgb="FF9C0006"/>
      <name val="Arial"/>
      <family val="2"/>
      <charset val="204"/>
      <scheme val="minor"/>
    </font>
    <font>
      <u/>
      <sz val="10"/>
      <color theme="10"/>
      <name val="Arial"/>
      <family val="2"/>
    </font>
    <font>
      <sz val="10"/>
      <color rgb="FF00B0F0"/>
      <name val="Arial"/>
      <family val="2"/>
      <charset val="204"/>
      <scheme val="minor"/>
    </font>
    <font>
      <sz val="10"/>
      <color rgb="FF00B0F0"/>
      <name val="Arial"/>
      <family val="2"/>
      <charset val="204"/>
    </font>
    <font>
      <u/>
      <sz val="10"/>
      <color rgb="FF00B0F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C00000"/>
      <name val="Arial"/>
      <family val="2"/>
      <charset val="204"/>
      <scheme val="minor"/>
    </font>
    <font>
      <sz val="10"/>
      <color rgb="FF00B050"/>
      <name val="Arial"/>
      <family val="2"/>
      <charset val="204"/>
    </font>
    <font>
      <sz val="10"/>
      <color rgb="FF00B050"/>
      <name val="Arial"/>
      <family val="2"/>
      <charset val="204"/>
      <scheme val="minor"/>
    </font>
    <font>
      <sz val="12"/>
      <name val="Arial"/>
      <family val="2"/>
      <charset val="204"/>
      <scheme val="minor"/>
    </font>
    <font>
      <sz val="12"/>
      <color rgb="FF00B0F0"/>
      <name val="Arial"/>
      <family val="2"/>
      <charset val="204"/>
    </font>
    <font>
      <u/>
      <sz val="12"/>
      <color rgb="FF00B0F0"/>
      <name val="Arial"/>
      <family val="2"/>
      <charset val="204"/>
    </font>
    <font>
      <sz val="12"/>
      <name val="Arial"/>
      <family val="2"/>
      <charset val="204"/>
    </font>
    <font>
      <sz val="12"/>
      <color rgb="FFC00000"/>
      <name val="Arial"/>
      <family val="2"/>
      <charset val="204"/>
      <scheme val="minor"/>
    </font>
    <font>
      <sz val="12"/>
      <color rgb="FFC00000"/>
      <name val="Arial"/>
      <family val="2"/>
      <charset val="204"/>
    </font>
    <font>
      <sz val="12"/>
      <color rgb="FF00B0F0"/>
      <name val="Arial"/>
      <family val="2"/>
      <charset val="204"/>
      <scheme val="minor"/>
    </font>
    <font>
      <sz val="12"/>
      <color theme="1"/>
      <name val="Arial (Основной текст)"/>
      <charset val="204"/>
    </font>
    <font>
      <sz val="12"/>
      <color rgb="FFFF0000"/>
      <name val="Arial (Основной текст)"/>
      <charset val="204"/>
    </font>
    <font>
      <sz val="12"/>
      <color theme="4"/>
      <name val="Calibri"/>
      <family val="2"/>
      <charset val="204"/>
    </font>
    <font>
      <sz val="12"/>
      <color theme="4"/>
      <name val="Arial"/>
      <family val="2"/>
      <charset val="204"/>
    </font>
    <font>
      <sz val="12"/>
      <color theme="4"/>
      <name val="Arial (Основной текст)"/>
      <charset val="204"/>
    </font>
    <font>
      <u/>
      <sz val="12"/>
      <color theme="4"/>
      <name val="Arial"/>
      <family val="2"/>
      <charset val="204"/>
    </font>
    <font>
      <sz val="12"/>
      <color theme="4"/>
      <name val="Arial"/>
      <family val="2"/>
      <charset val="204"/>
      <scheme val="minor"/>
    </font>
    <font>
      <u/>
      <sz val="12"/>
      <color theme="4"/>
      <name val="Arial (Основной текст)"/>
      <charset val="204"/>
    </font>
    <font>
      <sz val="12"/>
      <color rgb="FFFF0000"/>
      <name val="Arial"/>
      <family val="2"/>
      <charset val="204"/>
    </font>
    <font>
      <sz val="12"/>
      <color rgb="FF000000"/>
      <name val="Arial (Основной текст)"/>
      <charset val="204"/>
    </font>
    <font>
      <sz val="12"/>
      <name val="Arial (Основной текст)"/>
      <charset val="204"/>
    </font>
    <font>
      <sz val="12"/>
      <color rgb="FF000000"/>
      <name val="Arial"/>
      <family val="2"/>
    </font>
    <font>
      <sz val="12"/>
      <color rgb="FF00B050"/>
      <name val="Arial"/>
      <family val="2"/>
      <charset val="204"/>
    </font>
    <font>
      <sz val="12"/>
      <color rgb="FF00B050"/>
      <name val="Arial"/>
      <family val="2"/>
      <charset val="204"/>
      <scheme val="minor"/>
    </font>
    <font>
      <sz val="12"/>
      <color rgb="FF0070C0"/>
      <name val="Arial"/>
      <family val="2"/>
      <charset val="204"/>
    </font>
    <font>
      <sz val="12"/>
      <color rgb="FF00B0F0"/>
      <name val="Arial"/>
      <family val="2"/>
    </font>
    <font>
      <u/>
      <sz val="12"/>
      <color theme="10"/>
      <name val="Arial"/>
      <family val="2"/>
    </font>
    <font>
      <sz val="12"/>
      <color rgb="FF00B0EF"/>
      <name val="Arial (Основной текст)"/>
      <charset val="204"/>
    </font>
    <font>
      <sz val="12"/>
      <color theme="1"/>
      <name val="Arial"/>
      <family val="2"/>
      <charset val="204"/>
    </font>
    <font>
      <sz val="12"/>
      <color theme="4" tint="-0.499984740745262"/>
      <name val="Arial"/>
      <family val="2"/>
      <charset val="204"/>
    </font>
    <font>
      <sz val="12"/>
      <color rgb="FF000000"/>
      <name val="Calibri"/>
      <family val="2"/>
    </font>
    <font>
      <sz val="7"/>
      <color rgb="FF000000"/>
      <name val="Times New Roman"/>
      <family val="1"/>
    </font>
    <font>
      <sz val="22"/>
      <color rgb="FF00B0F0"/>
      <name val="Arial"/>
      <family val="2"/>
    </font>
    <font>
      <u/>
      <sz val="10"/>
      <color theme="4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8F9FA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6F6F6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F8F9FA"/>
      </patternFill>
    </fill>
    <fill>
      <patternFill patternType="solid">
        <fgColor theme="0" tint="-0.14999847407452621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67">
    <xf numFmtId="0" fontId="0" fillId="0" borderId="0" xfId="0"/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3" fillId="9" borderId="0" xfId="1" applyFont="1" applyFill="1" applyBorder="1" applyAlignment="1">
      <alignment vertical="top"/>
    </xf>
    <xf numFmtId="0" fontId="4" fillId="3" borderId="0" xfId="0" applyFont="1" applyFill="1" applyAlignment="1">
      <alignment horizontal="left" textRotation="90"/>
    </xf>
    <xf numFmtId="0" fontId="5" fillId="3" borderId="0" xfId="0" applyFont="1" applyFill="1" applyAlignment="1">
      <alignment horizontal="left" textRotation="90"/>
    </xf>
    <xf numFmtId="0" fontId="5" fillId="6" borderId="0" xfId="0" applyFont="1" applyFill="1" applyAlignment="1">
      <alignment horizontal="left" textRotation="90"/>
    </xf>
    <xf numFmtId="0" fontId="3" fillId="9" borderId="0" xfId="1" applyFont="1" applyFill="1" applyBorder="1" applyAlignment="1">
      <alignment horizontal="left" textRotation="90"/>
    </xf>
    <xf numFmtId="0" fontId="5" fillId="3" borderId="0" xfId="2" applyFont="1" applyFill="1" applyBorder="1" applyAlignment="1">
      <alignment horizontal="left" textRotation="90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/>
    <xf numFmtId="0" fontId="6" fillId="3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7" fillId="9" borderId="0" xfId="1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9" fillId="9" borderId="0" xfId="1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8" fillId="0" borderId="0" xfId="0" applyFont="1"/>
    <xf numFmtId="0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 textRotation="90"/>
    </xf>
    <xf numFmtId="0" fontId="22" fillId="6" borderId="1" xfId="2" applyFont="1" applyFill="1" applyBorder="1" applyAlignment="1">
      <alignment horizontal="left" vertical="center" textRotation="90"/>
    </xf>
    <xf numFmtId="0" fontId="22" fillId="7" borderId="1" xfId="2" applyFont="1" applyFill="1" applyBorder="1" applyAlignment="1">
      <alignment horizontal="left" vertical="center" textRotation="90"/>
    </xf>
    <xf numFmtId="0" fontId="22" fillId="8" borderId="1" xfId="2" applyFont="1" applyFill="1" applyBorder="1" applyAlignment="1">
      <alignment horizontal="left" vertical="center" textRotation="90"/>
    </xf>
    <xf numFmtId="0" fontId="22" fillId="4" borderId="1" xfId="2" applyFont="1" applyFill="1" applyBorder="1" applyAlignment="1">
      <alignment horizontal="left" vertical="center" textRotation="90"/>
    </xf>
    <xf numFmtId="0" fontId="22" fillId="9" borderId="1" xfId="2" applyFont="1" applyFill="1" applyBorder="1" applyAlignment="1">
      <alignment horizontal="left" vertical="center" textRotation="90"/>
    </xf>
    <xf numFmtId="14" fontId="22" fillId="3" borderId="1" xfId="2" applyNumberFormat="1" applyFont="1" applyFill="1" applyBorder="1" applyAlignment="1">
      <alignment horizontal="left" vertical="center" textRotation="90"/>
    </xf>
    <xf numFmtId="0" fontId="20" fillId="3" borderId="1" xfId="0" applyFont="1" applyFill="1" applyBorder="1" applyAlignment="1">
      <alignment horizontal="left" vertical="center" textRotation="90"/>
    </xf>
    <xf numFmtId="0" fontId="22" fillId="0" borderId="1" xfId="2" applyFont="1" applyBorder="1" applyAlignment="1">
      <alignment horizontal="left" vertical="center" textRotation="90"/>
    </xf>
    <xf numFmtId="14" fontId="22" fillId="0" borderId="1" xfId="2" applyNumberFormat="1" applyFont="1" applyBorder="1" applyAlignment="1">
      <alignment horizontal="left" vertical="center" textRotation="90"/>
    </xf>
    <xf numFmtId="0" fontId="22" fillId="3" borderId="1" xfId="2" applyFont="1" applyFill="1" applyBorder="1" applyAlignment="1">
      <alignment horizontal="left" vertical="center"/>
    </xf>
    <xf numFmtId="0" fontId="22" fillId="0" borderId="1" xfId="2" applyFont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 vertical="center"/>
    </xf>
    <xf numFmtId="0" fontId="23" fillId="9" borderId="1" xfId="1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 textRotation="255"/>
    </xf>
    <xf numFmtId="0" fontId="22" fillId="6" borderId="1" xfId="2" applyFont="1" applyFill="1" applyBorder="1" applyAlignment="1">
      <alignment horizontal="left" vertical="center" textRotation="255"/>
    </xf>
    <xf numFmtId="0" fontId="22" fillId="7" borderId="1" xfId="2" applyFont="1" applyFill="1" applyBorder="1" applyAlignment="1">
      <alignment horizontal="left" vertical="center" textRotation="255"/>
    </xf>
    <xf numFmtId="0" fontId="22" fillId="8" borderId="1" xfId="2" applyFont="1" applyFill="1" applyBorder="1" applyAlignment="1">
      <alignment horizontal="left" vertical="center" textRotation="255"/>
    </xf>
    <xf numFmtId="0" fontId="24" fillId="3" borderId="1" xfId="0" applyFont="1" applyFill="1" applyBorder="1" applyAlignment="1">
      <alignment horizontal="left" vertical="center" textRotation="255"/>
    </xf>
    <xf numFmtId="0" fontId="22" fillId="9" borderId="1" xfId="2" applyFont="1" applyFill="1" applyBorder="1" applyAlignment="1">
      <alignment horizontal="left" vertical="center" textRotation="255"/>
    </xf>
    <xf numFmtId="0" fontId="22" fillId="0" borderId="1" xfId="2" applyFont="1" applyFill="1" applyBorder="1" applyAlignment="1">
      <alignment horizontal="left" vertical="center"/>
    </xf>
    <xf numFmtId="0" fontId="20" fillId="10" borderId="1" xfId="0" applyFont="1" applyFill="1" applyBorder="1" applyAlignment="1">
      <alignment horizontal="left" vertical="center"/>
    </xf>
    <xf numFmtId="0" fontId="22" fillId="10" borderId="1" xfId="0" applyFont="1" applyFill="1" applyBorder="1" applyAlignment="1">
      <alignment horizontal="left" vertical="center"/>
    </xf>
    <xf numFmtId="0" fontId="22" fillId="11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textRotation="90"/>
    </xf>
    <xf numFmtId="0" fontId="25" fillId="0" borderId="1" xfId="0" applyFont="1" applyBorder="1" applyAlignment="1">
      <alignment horizontal="left" vertical="center"/>
    </xf>
    <xf numFmtId="0" fontId="20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2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4" fillId="0" borderId="1" xfId="2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top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>
      <alignment horizontal="left" vertical="top"/>
    </xf>
    <xf numFmtId="0" fontId="11" fillId="6" borderId="0" xfId="0" applyFont="1" applyFill="1" applyAlignment="1">
      <alignment horizontal="left" vertical="top"/>
    </xf>
    <xf numFmtId="0" fontId="11" fillId="7" borderId="0" xfId="0" applyFont="1" applyFill="1" applyAlignment="1">
      <alignment horizontal="left" vertical="top"/>
    </xf>
    <xf numFmtId="0" fontId="11" fillId="8" borderId="0" xfId="0" applyFont="1" applyFill="1" applyAlignment="1">
      <alignment horizontal="left" vertical="top"/>
    </xf>
    <xf numFmtId="0" fontId="16" fillId="9" borderId="0" xfId="1" applyFont="1" applyFill="1" applyBorder="1" applyAlignment="1">
      <alignment vertical="top"/>
    </xf>
    <xf numFmtId="0" fontId="28" fillId="0" borderId="0" xfId="0" applyFont="1"/>
    <xf numFmtId="0" fontId="11" fillId="3" borderId="0" xfId="0" applyFont="1" applyFill="1" applyAlignment="1">
      <alignment horizontal="left" textRotation="90"/>
    </xf>
    <xf numFmtId="0" fontId="12" fillId="3" borderId="0" xfId="0" applyFont="1" applyFill="1" applyAlignment="1">
      <alignment horizontal="left" textRotation="90"/>
    </xf>
    <xf numFmtId="0" fontId="12" fillId="6" borderId="0" xfId="0" applyFont="1" applyFill="1" applyAlignment="1">
      <alignment horizontal="left" textRotation="90"/>
    </xf>
    <xf numFmtId="0" fontId="12" fillId="7" borderId="0" xfId="0" applyFont="1" applyFill="1" applyAlignment="1">
      <alignment horizontal="left" textRotation="90"/>
    </xf>
    <xf numFmtId="0" fontId="12" fillId="8" borderId="0" xfId="0" applyFont="1" applyFill="1" applyAlignment="1">
      <alignment horizontal="left" textRotation="90"/>
    </xf>
    <xf numFmtId="0" fontId="12" fillId="4" borderId="0" xfId="0" applyFont="1" applyFill="1" applyAlignment="1">
      <alignment horizontal="left" textRotation="90"/>
    </xf>
    <xf numFmtId="0" fontId="16" fillId="9" borderId="0" xfId="1" applyFont="1" applyFill="1" applyBorder="1" applyAlignment="1">
      <alignment horizontal="left" textRotation="90"/>
    </xf>
    <xf numFmtId="0" fontId="12" fillId="3" borderId="0" xfId="2" applyFont="1" applyFill="1" applyBorder="1" applyAlignment="1">
      <alignment horizontal="left" textRotation="90"/>
    </xf>
    <xf numFmtId="0" fontId="28" fillId="0" borderId="0" xfId="0" applyFont="1" applyAlignment="1">
      <alignment vertical="center" wrapText="1"/>
    </xf>
    <xf numFmtId="0" fontId="29" fillId="3" borderId="0" xfId="0" applyFont="1" applyFill="1" applyAlignment="1">
      <alignment horizontal="left" vertical="top"/>
    </xf>
    <xf numFmtId="0" fontId="29" fillId="6" borderId="0" xfId="0" applyFont="1" applyFill="1" applyAlignment="1">
      <alignment horizontal="left" vertical="top"/>
    </xf>
    <xf numFmtId="0" fontId="29" fillId="7" borderId="0" xfId="0" applyFont="1" applyFill="1" applyAlignment="1">
      <alignment horizontal="left" vertical="top"/>
    </xf>
    <xf numFmtId="0" fontId="29" fillId="8" borderId="0" xfId="0" applyFont="1" applyFill="1" applyAlignment="1">
      <alignment horizontal="left" vertical="top"/>
    </xf>
    <xf numFmtId="0" fontId="30" fillId="9" borderId="0" xfId="1" applyFont="1" applyFill="1" applyBorder="1" applyAlignment="1">
      <alignment vertical="top"/>
    </xf>
    <xf numFmtId="0" fontId="29" fillId="3" borderId="0" xfId="0" applyFont="1" applyFill="1" applyAlignment="1">
      <alignment vertical="top"/>
    </xf>
    <xf numFmtId="0" fontId="29" fillId="0" borderId="0" xfId="0" applyFont="1"/>
    <xf numFmtId="0" fontId="15" fillId="3" borderId="0" xfId="0" applyFont="1" applyFill="1" applyAlignment="1">
      <alignment horizontal="left" vertical="top"/>
    </xf>
    <xf numFmtId="0" fontId="15" fillId="6" borderId="0" xfId="0" applyFont="1" applyFill="1" applyAlignment="1">
      <alignment horizontal="left" vertical="top"/>
    </xf>
    <xf numFmtId="0" fontId="15" fillId="7" borderId="0" xfId="0" applyFont="1" applyFill="1" applyAlignment="1">
      <alignment horizontal="left" vertical="top"/>
    </xf>
    <xf numFmtId="0" fontId="15" fillId="8" borderId="0" xfId="0" applyFont="1" applyFill="1" applyAlignment="1">
      <alignment horizontal="left" vertical="top"/>
    </xf>
    <xf numFmtId="0" fontId="14" fillId="9" borderId="0" xfId="1" applyFont="1" applyFill="1" applyBorder="1" applyAlignment="1">
      <alignment vertical="top"/>
    </xf>
    <xf numFmtId="0" fontId="15" fillId="3" borderId="0" xfId="0" applyFont="1" applyFill="1" applyAlignment="1">
      <alignment vertical="top"/>
    </xf>
    <xf numFmtId="0" fontId="3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36" fillId="7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33" fillId="3" borderId="1" xfId="2" applyFont="1" applyFill="1" applyBorder="1" applyAlignment="1">
      <alignment horizontal="left" vertical="center" textRotation="90"/>
    </xf>
    <xf numFmtId="0" fontId="21" fillId="3" borderId="7" xfId="0" applyFont="1" applyFill="1" applyBorder="1" applyAlignment="1">
      <alignment horizontal="center" vertical="center" textRotation="90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 textRotation="90" wrapText="1"/>
    </xf>
    <xf numFmtId="0" fontId="31" fillId="3" borderId="0" xfId="0" applyFont="1" applyFill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12" borderId="0" xfId="0" applyFont="1" applyFill="1" applyAlignment="1">
      <alignment horizontal="left" vertical="center"/>
    </xf>
    <xf numFmtId="0" fontId="11" fillId="12" borderId="1" xfId="0" applyFont="1" applyFill="1" applyBorder="1" applyAlignment="1">
      <alignment horizontal="left" vertical="center"/>
    </xf>
    <xf numFmtId="0" fontId="37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31" fillId="3" borderId="1" xfId="0" applyFont="1" applyFill="1" applyBorder="1" applyAlignment="1">
      <alignment horizontal="left" vertical="center" textRotation="90"/>
    </xf>
    <xf numFmtId="0" fontId="31" fillId="3" borderId="1" xfId="0" applyFont="1" applyFill="1" applyBorder="1" applyAlignment="1">
      <alignment horizontal="left" vertical="center"/>
    </xf>
    <xf numFmtId="0" fontId="13" fillId="13" borderId="0" xfId="0" applyFont="1" applyFill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4" fillId="13" borderId="1" xfId="2" applyFont="1" applyFill="1" applyBorder="1" applyAlignment="1">
      <alignment horizontal="center"/>
    </xf>
    <xf numFmtId="0" fontId="27" fillId="13" borderId="1" xfId="0" applyFont="1" applyFill="1" applyBorder="1" applyAlignment="1">
      <alignment horizontal="center"/>
    </xf>
    <xf numFmtId="0" fontId="29" fillId="13" borderId="0" xfId="0" applyFont="1" applyFill="1" applyAlignment="1">
      <alignment horizontal="left" vertical="top"/>
    </xf>
    <xf numFmtId="0" fontId="29" fillId="14" borderId="0" xfId="0" applyFont="1" applyFill="1" applyAlignment="1">
      <alignment horizontal="left" vertical="top"/>
    </xf>
    <xf numFmtId="0" fontId="29" fillId="15" borderId="0" xfId="0" applyFont="1" applyFill="1" applyAlignment="1">
      <alignment horizontal="left" vertical="top"/>
    </xf>
    <xf numFmtId="0" fontId="29" fillId="16" borderId="0" xfId="0" applyFont="1" applyFill="1" applyAlignment="1">
      <alignment horizontal="left" vertical="top"/>
    </xf>
    <xf numFmtId="0" fontId="30" fillId="17" borderId="0" xfId="1" applyFont="1" applyFill="1" applyBorder="1" applyAlignment="1">
      <alignment vertical="top"/>
    </xf>
    <xf numFmtId="0" fontId="29" fillId="13" borderId="0" xfId="0" applyFont="1" applyFill="1" applyAlignment="1">
      <alignment vertical="top"/>
    </xf>
    <xf numFmtId="0" fontId="29" fillId="13" borderId="0" xfId="0" applyFont="1" applyFill="1"/>
    <xf numFmtId="0" fontId="34" fillId="0" borderId="0" xfId="0" applyFont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0" fillId="0" borderId="0" xfId="2" applyFont="1"/>
    <xf numFmtId="0" fontId="22" fillId="0" borderId="0" xfId="2" applyFont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center" vertical="center" textRotation="90"/>
    </xf>
    <xf numFmtId="0" fontId="21" fillId="3" borderId="6" xfId="0" applyFont="1" applyFill="1" applyBorder="1" applyAlignment="1">
      <alignment horizontal="center" vertical="center" textRotation="90"/>
    </xf>
    <xf numFmtId="0" fontId="21" fillId="3" borderId="7" xfId="0" applyFont="1" applyFill="1" applyBorder="1" applyAlignment="1">
      <alignment horizontal="center" vertical="center" textRotation="90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textRotation="90" wrapText="1"/>
    </xf>
    <xf numFmtId="0" fontId="21" fillId="3" borderId="6" xfId="0" applyFont="1" applyFill="1" applyBorder="1" applyAlignment="1">
      <alignment horizontal="center" vertical="center" textRotation="90" wrapText="1"/>
    </xf>
    <xf numFmtId="0" fontId="21" fillId="3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00B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520700</xdr:colOff>
      <xdr:row>0</xdr:row>
      <xdr:rowOff>38100</xdr:rowOff>
    </xdr:from>
    <xdr:to>
      <xdr:col>2</xdr:col>
      <xdr:colOff>2365939</xdr:colOff>
      <xdr:row>0</xdr:row>
      <xdr:rowOff>2425700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4100" y="38100"/>
          <a:ext cx="2378639" cy="238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947119</xdr:colOff>
      <xdr:row>0</xdr:row>
      <xdr:rowOff>53814</xdr:rowOff>
    </xdr:from>
    <xdr:to>
      <xdr:col>2</xdr:col>
      <xdr:colOff>2018709</xdr:colOff>
      <xdr:row>2</xdr:row>
      <xdr:rowOff>1867708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2DA0BFEF-3595-534B-A8B8-E423DC5D65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5594" y="53814"/>
          <a:ext cx="2244725" cy="213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1196975</xdr:colOff>
      <xdr:row>0</xdr:row>
      <xdr:rowOff>288925</xdr:rowOff>
    </xdr:from>
    <xdr:to>
      <xdr:col>4</xdr:col>
      <xdr:colOff>635000</xdr:colOff>
      <xdr:row>0</xdr:row>
      <xdr:rowOff>2425700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288925"/>
          <a:ext cx="2244725" cy="213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akutian-laika.com/catalog/show.php?showid=946" TargetMode="External"/><Relationship Id="rId21" Type="http://schemas.openxmlformats.org/officeDocument/2006/relationships/hyperlink" Target="https://yakutian-laika.com/catalog/dog.php?screen=1&amp;userif=1&amp;id=2146" TargetMode="External"/><Relationship Id="rId324" Type="http://schemas.openxmlformats.org/officeDocument/2006/relationships/hyperlink" Target="https://yakutian-laika.com/catalog/kennels.php?kennelid=17" TargetMode="External"/><Relationship Id="rId531" Type="http://schemas.openxmlformats.org/officeDocument/2006/relationships/hyperlink" Target="https://yakutian-laika.com/catalog/kennels.php?kennelid=89" TargetMode="External"/><Relationship Id="rId170" Type="http://schemas.openxmlformats.org/officeDocument/2006/relationships/hyperlink" Target="https://yakutian-laika.com/catalog/dog.php?screen=1&amp;userif=1&amp;id=472" TargetMode="External"/><Relationship Id="rId268" Type="http://schemas.openxmlformats.org/officeDocument/2006/relationships/hyperlink" Target="https://yakutian-laika.com/catalog/kennels.php?kennelid=138" TargetMode="External"/><Relationship Id="rId475" Type="http://schemas.openxmlformats.org/officeDocument/2006/relationships/hyperlink" Target="https://yakutian-laika.com/catalog/dog.php?screen=1&amp;userif=1&amp;id=2646" TargetMode="External"/><Relationship Id="rId32" Type="http://schemas.openxmlformats.org/officeDocument/2006/relationships/hyperlink" Target="https://yakutian-laika.com/catalog/dog.php?screen=1&amp;userif=1&amp;id=3552" TargetMode="External"/><Relationship Id="rId128" Type="http://schemas.openxmlformats.org/officeDocument/2006/relationships/hyperlink" Target="https://yakutian-laika.com/catalog/dog.php?screen=1&amp;userif=1&amp;id=4951" TargetMode="External"/><Relationship Id="rId335" Type="http://schemas.openxmlformats.org/officeDocument/2006/relationships/hyperlink" Target="https://yakutian-laika.com/catalog/dog.php?screen=1&amp;userif=1&amp;id=28" TargetMode="External"/><Relationship Id="rId542" Type="http://schemas.openxmlformats.org/officeDocument/2006/relationships/hyperlink" Target="https://yakutian-laika.com/catalog/dog.php?screen=1&amp;userif=1&amp;id=2741" TargetMode="External"/><Relationship Id="rId181" Type="http://schemas.openxmlformats.org/officeDocument/2006/relationships/hyperlink" Target="https://yakutian-laika.com/catalog/kennels.php?kennelid=12" TargetMode="External"/><Relationship Id="rId402" Type="http://schemas.openxmlformats.org/officeDocument/2006/relationships/hyperlink" Target="https://yakutian-laika.com/catalog/dog.php?screen=1&amp;userif=1&amp;id=1140" TargetMode="External"/><Relationship Id="rId279" Type="http://schemas.openxmlformats.org/officeDocument/2006/relationships/hyperlink" Target="https://yakutian-laika.com/catalog/kennels.php?kennelid=22" TargetMode="External"/><Relationship Id="rId486" Type="http://schemas.openxmlformats.org/officeDocument/2006/relationships/hyperlink" Target="https://yakutian-laika.com/catalog/dog.php?screen=1&amp;userif=1&amp;id=2761" TargetMode="External"/><Relationship Id="rId43" Type="http://schemas.openxmlformats.org/officeDocument/2006/relationships/hyperlink" Target="https://yakutian-laika.com/catalog/dog.php?screen=1&amp;userif=1&amp;id=3430" TargetMode="External"/><Relationship Id="rId139" Type="http://schemas.openxmlformats.org/officeDocument/2006/relationships/hyperlink" Target="https://yakutian-laika.com/catalog/dog.php?screen=1&amp;userif=1&amp;id=4530" TargetMode="External"/><Relationship Id="rId346" Type="http://schemas.openxmlformats.org/officeDocument/2006/relationships/hyperlink" Target="https://yakutian-laika.com/catalog/kennels.php?kennelid=1" TargetMode="External"/><Relationship Id="rId192" Type="http://schemas.openxmlformats.org/officeDocument/2006/relationships/hyperlink" Target="https://yakutian-laika.com/catalog/dog.php?screen=1&amp;userif=1&amp;id=1353" TargetMode="External"/><Relationship Id="rId206" Type="http://schemas.openxmlformats.org/officeDocument/2006/relationships/hyperlink" Target="https://yakutian-laika.com/catalog/dog.php?screen=1&amp;userif=1&amp;id=3072" TargetMode="External"/><Relationship Id="rId413" Type="http://schemas.openxmlformats.org/officeDocument/2006/relationships/hyperlink" Target="https://yakutian-laika.com/catalog/kennels.php?kennelid=58" TargetMode="External"/><Relationship Id="rId248" Type="http://schemas.openxmlformats.org/officeDocument/2006/relationships/hyperlink" Target="https://yakutian-laika.com/catalog/dog.php?screen=1&amp;userif=1&amp;id=595" TargetMode="External"/><Relationship Id="rId455" Type="http://schemas.openxmlformats.org/officeDocument/2006/relationships/hyperlink" Target="https://yakutian-laika.com/catalog/kennels.php?kennelid=25" TargetMode="External"/><Relationship Id="rId497" Type="http://schemas.openxmlformats.org/officeDocument/2006/relationships/hyperlink" Target="https://yakutian-laika.com/catalog/dog.php?screen=1&amp;userif=1&amp;id=913" TargetMode="External"/><Relationship Id="rId12" Type="http://schemas.openxmlformats.org/officeDocument/2006/relationships/hyperlink" Target="https://yakutian-laika.com/catalog/dog.php?screen=1&amp;userif=1&amp;id=1247" TargetMode="External"/><Relationship Id="rId108" Type="http://schemas.openxmlformats.org/officeDocument/2006/relationships/hyperlink" Target="https://yakutian-laika.com/catalog/show.php?showid=958" TargetMode="External"/><Relationship Id="rId315" Type="http://schemas.openxmlformats.org/officeDocument/2006/relationships/hyperlink" Target="https://yakutian-laika.com/catalog/dog.php?screen=1&amp;userif=1&amp;id=1441" TargetMode="External"/><Relationship Id="rId357" Type="http://schemas.openxmlformats.org/officeDocument/2006/relationships/hyperlink" Target="https://yakutian-laika.com/catalog/kennels.php?kennelid=136" TargetMode="External"/><Relationship Id="rId522" Type="http://schemas.openxmlformats.org/officeDocument/2006/relationships/hyperlink" Target="https://yakutian-laika.com/catalog/dog.php?screen=1&amp;userif=1&amp;id=4727" TargetMode="External"/><Relationship Id="rId54" Type="http://schemas.openxmlformats.org/officeDocument/2006/relationships/hyperlink" Target="https://yakutian-laika.com/catalog/dog.php?screen=1&amp;userif=1&amp;id=3224" TargetMode="External"/><Relationship Id="rId96" Type="http://schemas.openxmlformats.org/officeDocument/2006/relationships/hyperlink" Target="https://yakutian-laika.com/catalog/show.php?showid=941" TargetMode="External"/><Relationship Id="rId161" Type="http://schemas.openxmlformats.org/officeDocument/2006/relationships/hyperlink" Target="https://yakutian-laika.com/catalog/dog.php?screen=1&amp;userif=1&amp;id=1443" TargetMode="External"/><Relationship Id="rId217" Type="http://schemas.openxmlformats.org/officeDocument/2006/relationships/hyperlink" Target="https://yakutian-laika.com/catalog/kennels.php?kennelid=8" TargetMode="External"/><Relationship Id="rId399" Type="http://schemas.openxmlformats.org/officeDocument/2006/relationships/hyperlink" Target="https://yakutian-laika.com/catalog/dog.php?screen=1&amp;userif=1&amp;id=1495" TargetMode="External"/><Relationship Id="rId259" Type="http://schemas.openxmlformats.org/officeDocument/2006/relationships/hyperlink" Target="https://yakutian-laika.com/catalog/kennels.php?kennelid=5" TargetMode="External"/><Relationship Id="rId424" Type="http://schemas.openxmlformats.org/officeDocument/2006/relationships/hyperlink" Target="https://yakutian-laika.com/catalog/dog.php?screen=1&amp;userif=1&amp;id=1648" TargetMode="External"/><Relationship Id="rId466" Type="http://schemas.openxmlformats.org/officeDocument/2006/relationships/hyperlink" Target="https://yakutian-laika.com/catalog/kennels.php?kennelid=48" TargetMode="External"/><Relationship Id="rId23" Type="http://schemas.openxmlformats.org/officeDocument/2006/relationships/hyperlink" Target="https://yakutian-laika.com/catalog/dog.php?screen=1&amp;userif=1&amp;id=4682" TargetMode="External"/><Relationship Id="rId119" Type="http://schemas.openxmlformats.org/officeDocument/2006/relationships/hyperlink" Target="https://yakutian-laika.com/catalog/show.php?showid=944" TargetMode="External"/><Relationship Id="rId270" Type="http://schemas.openxmlformats.org/officeDocument/2006/relationships/hyperlink" Target="https://yakutian-laika.com/catalog/dog.php?screen=1&amp;userif=1&amp;id=904" TargetMode="External"/><Relationship Id="rId326" Type="http://schemas.openxmlformats.org/officeDocument/2006/relationships/hyperlink" Target="https://yakutian-laika.com/catalog/dog.php?screen=1&amp;userif=1&amp;id=425" TargetMode="External"/><Relationship Id="rId533" Type="http://schemas.openxmlformats.org/officeDocument/2006/relationships/hyperlink" Target="https://yakutian-laika.com/catalog/dog.php?screen=1&amp;userif=1&amp;id=3647" TargetMode="External"/><Relationship Id="rId65" Type="http://schemas.openxmlformats.org/officeDocument/2006/relationships/hyperlink" Target="https://yakutian-laika.com/catalog/dog.php?screen=1&amp;userif=1&amp;id=872" TargetMode="External"/><Relationship Id="rId130" Type="http://schemas.openxmlformats.org/officeDocument/2006/relationships/hyperlink" Target="https://yakutian-laika.com/catalog/dog.php?screen=1&amp;userif=1&amp;id=3809" TargetMode="External"/><Relationship Id="rId368" Type="http://schemas.openxmlformats.org/officeDocument/2006/relationships/hyperlink" Target="https://yakutian-laika.com/catalog/kennels.php?kennelid=8" TargetMode="External"/><Relationship Id="rId172" Type="http://schemas.openxmlformats.org/officeDocument/2006/relationships/hyperlink" Target="https://yakutian-laika.com/catalog/dog.php?screen=1&amp;userif=1&amp;id=2367" TargetMode="External"/><Relationship Id="rId228" Type="http://schemas.openxmlformats.org/officeDocument/2006/relationships/hyperlink" Target="https://yakutian-laika.com/catalog/dog.php?screen=1&amp;userif=1&amp;id=3552" TargetMode="External"/><Relationship Id="rId435" Type="http://schemas.openxmlformats.org/officeDocument/2006/relationships/hyperlink" Target="https://yakutian-laika.com/catalog/dog.php?screen=1&amp;userif=1&amp;id=972" TargetMode="External"/><Relationship Id="rId477" Type="http://schemas.openxmlformats.org/officeDocument/2006/relationships/hyperlink" Target="https://yakutian-laika.com/catalog/kennels.php?kennelid=10" TargetMode="External"/><Relationship Id="rId281" Type="http://schemas.openxmlformats.org/officeDocument/2006/relationships/hyperlink" Target="https://yakutian-laika.com/catalog/kennels.php?kennelid=22" TargetMode="External"/><Relationship Id="rId337" Type="http://schemas.openxmlformats.org/officeDocument/2006/relationships/hyperlink" Target="https://yakutian-laika.com/catalog/dog.php?screen=1&amp;userif=1&amp;id=568" TargetMode="External"/><Relationship Id="rId502" Type="http://schemas.openxmlformats.org/officeDocument/2006/relationships/hyperlink" Target="https://yakutian-laika.com/catalog/dog.php?screen=1&amp;userif=1&amp;id=2202" TargetMode="External"/><Relationship Id="rId34" Type="http://schemas.openxmlformats.org/officeDocument/2006/relationships/hyperlink" Target="https://yakutian-laika.com/catalog/dog.php?screen=1&amp;userif=1&amp;id=3553" TargetMode="External"/><Relationship Id="rId76" Type="http://schemas.openxmlformats.org/officeDocument/2006/relationships/hyperlink" Target="https://yakutian-laika.com/catalog/dog.php?screen=1&amp;userif=1&amp;id=4243" TargetMode="External"/><Relationship Id="rId141" Type="http://schemas.openxmlformats.org/officeDocument/2006/relationships/hyperlink" Target="https://yakutian-laika.com/catalog/dog.php?screen=1&amp;userif=1&amp;id=1299" TargetMode="External"/><Relationship Id="rId379" Type="http://schemas.openxmlformats.org/officeDocument/2006/relationships/hyperlink" Target="https://yakutian-laika.com/catalog/kennels.php?kennelid=125" TargetMode="External"/><Relationship Id="rId544" Type="http://schemas.openxmlformats.org/officeDocument/2006/relationships/hyperlink" Target="https://yakutian-laika.com/catalog/kennels.php?kennelid=22" TargetMode="External"/><Relationship Id="rId7" Type="http://schemas.openxmlformats.org/officeDocument/2006/relationships/hyperlink" Target="https://yakutian-laika.com/catalog/dog.php?screen=1&amp;userif=1&amp;id=4532" TargetMode="External"/><Relationship Id="rId183" Type="http://schemas.openxmlformats.org/officeDocument/2006/relationships/hyperlink" Target="https://yakutian-laika.com/catalog/dog.php?screen=1&amp;userif=1&amp;id=1256" TargetMode="External"/><Relationship Id="rId239" Type="http://schemas.openxmlformats.org/officeDocument/2006/relationships/hyperlink" Target="https://yakutian-laika.com/catalog/dog.php?screen=1&amp;userif=1&amp;id=904" TargetMode="External"/><Relationship Id="rId390" Type="http://schemas.openxmlformats.org/officeDocument/2006/relationships/hyperlink" Target="https://yakutian-laika.com/catalog/dog.php?screen=1&amp;userif=1&amp;id=1016" TargetMode="External"/><Relationship Id="rId404" Type="http://schemas.openxmlformats.org/officeDocument/2006/relationships/hyperlink" Target="https://yakutian-laika.com/catalog/dog.php?screen=1&amp;userif=1&amp;id=1004" TargetMode="External"/><Relationship Id="rId446" Type="http://schemas.openxmlformats.org/officeDocument/2006/relationships/hyperlink" Target="https://yakutian-laika.com/catalog/dog.php?screen=1&amp;userif=1&amp;id=1895" TargetMode="External"/><Relationship Id="rId250" Type="http://schemas.openxmlformats.org/officeDocument/2006/relationships/hyperlink" Target="https://yakutian-laika.com/catalog/kennels.php?kennelid=5" TargetMode="External"/><Relationship Id="rId292" Type="http://schemas.openxmlformats.org/officeDocument/2006/relationships/hyperlink" Target="https://yakutian-laika.com/catalog/dog.php?screen=1&amp;userif=1&amp;id=1906" TargetMode="External"/><Relationship Id="rId306" Type="http://schemas.openxmlformats.org/officeDocument/2006/relationships/hyperlink" Target="https://yakutian-laika.com/catalog/dog.php?screen=1&amp;userif=1&amp;id=4950" TargetMode="External"/><Relationship Id="rId488" Type="http://schemas.openxmlformats.org/officeDocument/2006/relationships/hyperlink" Target="https://yakutian-laika.com/catalog/dog.php?screen=1&amp;userif=1&amp;id=2761" TargetMode="External"/><Relationship Id="rId45" Type="http://schemas.openxmlformats.org/officeDocument/2006/relationships/hyperlink" Target="https://yakutian-laika.com/catalog/dog.php?screen=1&amp;userif=1&amp;id=4531" TargetMode="External"/><Relationship Id="rId87" Type="http://schemas.openxmlformats.org/officeDocument/2006/relationships/hyperlink" Target="https://yakutian-laika.com/catalog/show.php?showid=931" TargetMode="External"/><Relationship Id="rId110" Type="http://schemas.openxmlformats.org/officeDocument/2006/relationships/hyperlink" Target="https://yakutian-laika.com/catalog/show.php?showid=957" TargetMode="External"/><Relationship Id="rId348" Type="http://schemas.openxmlformats.org/officeDocument/2006/relationships/hyperlink" Target="https://yakutian-laika.com/catalog/kennels.php?kennelid=5" TargetMode="External"/><Relationship Id="rId513" Type="http://schemas.openxmlformats.org/officeDocument/2006/relationships/hyperlink" Target="https://yakutian-laika.com/catalog/dog.php?screen=1&amp;userif=1&amp;id=2167" TargetMode="External"/><Relationship Id="rId152" Type="http://schemas.openxmlformats.org/officeDocument/2006/relationships/hyperlink" Target="https://yakutian-laika.com/catalog/show.php?showid=983" TargetMode="External"/><Relationship Id="rId194" Type="http://schemas.openxmlformats.org/officeDocument/2006/relationships/hyperlink" Target="https://yakutian-laika.com/catalog/kennels.php?kennelid=39" TargetMode="External"/><Relationship Id="rId208" Type="http://schemas.openxmlformats.org/officeDocument/2006/relationships/hyperlink" Target="https://yakutian-laika.com/catalog/kennels.php?kennelid=10" TargetMode="External"/><Relationship Id="rId415" Type="http://schemas.openxmlformats.org/officeDocument/2006/relationships/hyperlink" Target="https://yakutian-laika.com/catalog/dog.php?screen=1&amp;userif=1&amp;id=4854" TargetMode="External"/><Relationship Id="rId457" Type="http://schemas.openxmlformats.org/officeDocument/2006/relationships/hyperlink" Target="https://yakutian-laika.com/catalog/dog.php?screen=1&amp;userif=1&amp;id=2265" TargetMode="External"/><Relationship Id="rId261" Type="http://schemas.openxmlformats.org/officeDocument/2006/relationships/hyperlink" Target="https://yakutian-laika.com/catalog/dog.php?screen=1&amp;userif=1&amp;id=1269" TargetMode="External"/><Relationship Id="rId499" Type="http://schemas.openxmlformats.org/officeDocument/2006/relationships/hyperlink" Target="https://yakutian-laika.com/catalog/dog.php?screen=1&amp;userif=1&amp;id=1026" TargetMode="External"/><Relationship Id="rId14" Type="http://schemas.openxmlformats.org/officeDocument/2006/relationships/hyperlink" Target="https://yakutian-laika.com/catalog/dog.php?screen=1&amp;userif=1&amp;id=3174" TargetMode="External"/><Relationship Id="rId56" Type="http://schemas.openxmlformats.org/officeDocument/2006/relationships/hyperlink" Target="https://yakutian-laika.com/catalog/dog.php?screen=1&amp;userif=1&amp;id=3999" TargetMode="External"/><Relationship Id="rId317" Type="http://schemas.openxmlformats.org/officeDocument/2006/relationships/hyperlink" Target="https://yakutian-laika.com/catalog/dog.php?screen=1&amp;userif=1&amp;id=1407" TargetMode="External"/><Relationship Id="rId359" Type="http://schemas.openxmlformats.org/officeDocument/2006/relationships/hyperlink" Target="https://yakutian-laika.com/catalog/dog.php?screen=1&amp;userif=1&amp;id=1273" TargetMode="External"/><Relationship Id="rId524" Type="http://schemas.openxmlformats.org/officeDocument/2006/relationships/hyperlink" Target="https://yakutian-laika.com/catalog/show.php?showid=985" TargetMode="External"/><Relationship Id="rId98" Type="http://schemas.openxmlformats.org/officeDocument/2006/relationships/hyperlink" Target="https://yakutian-laika.com/catalog/show.php?showid=962" TargetMode="External"/><Relationship Id="rId121" Type="http://schemas.openxmlformats.org/officeDocument/2006/relationships/hyperlink" Target="https://yakutian-laika.com/catalog/show.php?showid=964" TargetMode="External"/><Relationship Id="rId163" Type="http://schemas.openxmlformats.org/officeDocument/2006/relationships/hyperlink" Target="https://yakutian-laika.com/catalog/kennels.php?kennelid=8" TargetMode="External"/><Relationship Id="rId219" Type="http://schemas.openxmlformats.org/officeDocument/2006/relationships/hyperlink" Target="https://yakutian-laika.com/catalog/dog.php?screen=1&amp;userif=1&amp;id=301" TargetMode="External"/><Relationship Id="rId370" Type="http://schemas.openxmlformats.org/officeDocument/2006/relationships/hyperlink" Target="https://yakutian-laika.com/catalog/dog.php?screen=1&amp;userif=1&amp;id=1301" TargetMode="External"/><Relationship Id="rId426" Type="http://schemas.openxmlformats.org/officeDocument/2006/relationships/hyperlink" Target="https://yakutian-laika.com/catalog/kennels.php?kennelid=58" TargetMode="External"/><Relationship Id="rId230" Type="http://schemas.openxmlformats.org/officeDocument/2006/relationships/hyperlink" Target="https://yakutian-laika.com/catalog/kennels.php?kennelid=138" TargetMode="External"/><Relationship Id="rId468" Type="http://schemas.openxmlformats.org/officeDocument/2006/relationships/hyperlink" Target="https://yakutian-laika.com/catalog/dog.php?screen=1&amp;userif=1&amp;id=2034" TargetMode="External"/><Relationship Id="rId25" Type="http://schemas.openxmlformats.org/officeDocument/2006/relationships/hyperlink" Target="https://yakutian-laika.com/catalog/dog.php?screen=1&amp;userif=1&amp;id=3548" TargetMode="External"/><Relationship Id="rId67" Type="http://schemas.openxmlformats.org/officeDocument/2006/relationships/hyperlink" Target="https://yakutian-laika.com/catalog/dog.php?screen=1&amp;userif=1&amp;id=4030" TargetMode="External"/><Relationship Id="rId272" Type="http://schemas.openxmlformats.org/officeDocument/2006/relationships/hyperlink" Target="https://yakutian-laika.com/catalog/kennels.php?kennelid=89" TargetMode="External"/><Relationship Id="rId328" Type="http://schemas.openxmlformats.org/officeDocument/2006/relationships/hyperlink" Target="https://yakutian-laika.com/catalog/dog.php?screen=1&amp;userif=1&amp;id=1443" TargetMode="External"/><Relationship Id="rId535" Type="http://schemas.openxmlformats.org/officeDocument/2006/relationships/hyperlink" Target="https://yakutian-laika.com/catalog/kennels.php?kennelid=5" TargetMode="External"/><Relationship Id="rId132" Type="http://schemas.openxmlformats.org/officeDocument/2006/relationships/hyperlink" Target="https://yakutian-laika.com/catalog/dog.php?screen=1&amp;userif=1&amp;id=3742" TargetMode="External"/><Relationship Id="rId174" Type="http://schemas.openxmlformats.org/officeDocument/2006/relationships/hyperlink" Target="https://yakutian-laika.com/catalog/kennels.php?kennelid=61" TargetMode="External"/><Relationship Id="rId381" Type="http://schemas.openxmlformats.org/officeDocument/2006/relationships/hyperlink" Target="https://yakutian-laika.com/catalog/dog.php?screen=1&amp;userif=1&amp;id=2198" TargetMode="External"/><Relationship Id="rId241" Type="http://schemas.openxmlformats.org/officeDocument/2006/relationships/hyperlink" Target="https://yakutian-laika.com/catalog/dog.php?screen=1&amp;userif=1&amp;id=2593" TargetMode="External"/><Relationship Id="rId437" Type="http://schemas.openxmlformats.org/officeDocument/2006/relationships/hyperlink" Target="https://yakutian-laika.com/catalog/dog.php?screen=1&amp;userif=1&amp;id=2011" TargetMode="External"/><Relationship Id="rId479" Type="http://schemas.openxmlformats.org/officeDocument/2006/relationships/hyperlink" Target="https://yakutian-laika.com/catalog/dog.php?screen=1&amp;userif=1&amp;id=2756" TargetMode="External"/><Relationship Id="rId36" Type="http://schemas.openxmlformats.org/officeDocument/2006/relationships/hyperlink" Target="https://yakutian-laika.com/catalog/dog.php?screen=1&amp;userif=1&amp;id=2983" TargetMode="External"/><Relationship Id="rId283" Type="http://schemas.openxmlformats.org/officeDocument/2006/relationships/hyperlink" Target="https://yakutian-laika.com/catalog/kennels.php?kennelid=22" TargetMode="External"/><Relationship Id="rId339" Type="http://schemas.openxmlformats.org/officeDocument/2006/relationships/hyperlink" Target="https://yakutian-laika.com/catalog/dog.php?screen=1&amp;userif=1&amp;id=471" TargetMode="External"/><Relationship Id="rId490" Type="http://schemas.openxmlformats.org/officeDocument/2006/relationships/hyperlink" Target="https://yakutian-laika.com/catalog/dog.php?screen=1&amp;userif=1&amp;id=1247" TargetMode="External"/><Relationship Id="rId504" Type="http://schemas.openxmlformats.org/officeDocument/2006/relationships/hyperlink" Target="https://yakutian-laika.com/catalog/kennels.php?kennelid=58" TargetMode="External"/><Relationship Id="rId546" Type="http://schemas.openxmlformats.org/officeDocument/2006/relationships/printerSettings" Target="../printerSettings/printerSettings1.bin"/><Relationship Id="rId78" Type="http://schemas.openxmlformats.org/officeDocument/2006/relationships/hyperlink" Target="https://yakutian-laika.com/catalog/dog.php?screen=1&amp;userif=1&amp;id=4551" TargetMode="External"/><Relationship Id="rId101" Type="http://schemas.openxmlformats.org/officeDocument/2006/relationships/hyperlink" Target="https://yakutian-laika.com/catalog/show.php?showid=961" TargetMode="External"/><Relationship Id="rId143" Type="http://schemas.openxmlformats.org/officeDocument/2006/relationships/hyperlink" Target="https://yakutian-laika.com/catalog/show.php?showid=949" TargetMode="External"/><Relationship Id="rId185" Type="http://schemas.openxmlformats.org/officeDocument/2006/relationships/hyperlink" Target="https://yakutian-laika.com/catalog/dog.php?screen=1&amp;userif=1&amp;id=3553" TargetMode="External"/><Relationship Id="rId350" Type="http://schemas.openxmlformats.org/officeDocument/2006/relationships/hyperlink" Target="https://yakutian-laika.com/catalog/dog.php?id=828&amp;screen=1" TargetMode="External"/><Relationship Id="rId406" Type="http://schemas.openxmlformats.org/officeDocument/2006/relationships/hyperlink" Target="https://yakutian-laika.com/catalog/dog.php?screen=1&amp;userif=1&amp;id=595" TargetMode="External"/><Relationship Id="rId9" Type="http://schemas.openxmlformats.org/officeDocument/2006/relationships/hyperlink" Target="https://yakutian-laika.com/catalog/dog.php?screen=1&amp;userif=1&amp;id=4011" TargetMode="External"/><Relationship Id="rId210" Type="http://schemas.openxmlformats.org/officeDocument/2006/relationships/hyperlink" Target="https://yakutian-laika.com/catalog/dog.php?screen=1&amp;userif=1&amp;id=1236" TargetMode="External"/><Relationship Id="rId392" Type="http://schemas.openxmlformats.org/officeDocument/2006/relationships/hyperlink" Target="https://yakutian-laika.com/catalog/kennels.php?kennelid=81" TargetMode="External"/><Relationship Id="rId448" Type="http://schemas.openxmlformats.org/officeDocument/2006/relationships/hyperlink" Target="https://yakutian-laika.com/catalog/kennels.php?kennelid=83" TargetMode="External"/><Relationship Id="rId252" Type="http://schemas.openxmlformats.org/officeDocument/2006/relationships/hyperlink" Target="https://yakutian-laika.com/catalog/kennels.php?kennelid=5" TargetMode="External"/><Relationship Id="rId294" Type="http://schemas.openxmlformats.org/officeDocument/2006/relationships/hyperlink" Target="https://yakutian-laika.com/catalog/dog.php?screen=1&amp;userif=1&amp;id=957" TargetMode="External"/><Relationship Id="rId308" Type="http://schemas.openxmlformats.org/officeDocument/2006/relationships/hyperlink" Target="https://yakutian-laika.com/catalog/dog.php?screen=1&amp;userif=1&amp;id=1917" TargetMode="External"/><Relationship Id="rId515" Type="http://schemas.openxmlformats.org/officeDocument/2006/relationships/hyperlink" Target="https://yakutian-laika.com/catalog/kennels.php?kennelid=47" TargetMode="External"/><Relationship Id="rId47" Type="http://schemas.openxmlformats.org/officeDocument/2006/relationships/hyperlink" Target="https://yakutian-laika.com/catalog/dog.php?screen=1&amp;userif=1&amp;id=841" TargetMode="External"/><Relationship Id="rId89" Type="http://schemas.openxmlformats.org/officeDocument/2006/relationships/hyperlink" Target="https://yakutian-laika.com/catalog/show.php?showid=921" TargetMode="External"/><Relationship Id="rId112" Type="http://schemas.openxmlformats.org/officeDocument/2006/relationships/hyperlink" Target="https://yakutian-laika.com/catalog/show.php?showid=947" TargetMode="External"/><Relationship Id="rId154" Type="http://schemas.openxmlformats.org/officeDocument/2006/relationships/hyperlink" Target="https://yakutian-laika.com/catalog/dog.php?screen=1&amp;userif=1&amp;id=5077" TargetMode="External"/><Relationship Id="rId361" Type="http://schemas.openxmlformats.org/officeDocument/2006/relationships/hyperlink" Target="https://yakutian-laika.com/catalog/kennels.php?kennelid=5" TargetMode="External"/><Relationship Id="rId196" Type="http://schemas.openxmlformats.org/officeDocument/2006/relationships/hyperlink" Target="https://yakutian-laika.com/catalog/dog.php?screen=1&amp;userif=1&amp;id=973" TargetMode="External"/><Relationship Id="rId417" Type="http://schemas.openxmlformats.org/officeDocument/2006/relationships/hyperlink" Target="https://yakutian-laika.com/catalog/dog.php?screen=1&amp;userif=1&amp;id=847" TargetMode="External"/><Relationship Id="rId459" Type="http://schemas.openxmlformats.org/officeDocument/2006/relationships/hyperlink" Target="https://yakutian-laika.com/catalog/dog.php?screen=1&amp;userif=1&amp;id=1072" TargetMode="External"/><Relationship Id="rId16" Type="http://schemas.openxmlformats.org/officeDocument/2006/relationships/hyperlink" Target="https://yakutian-laika.com/catalog/dog.php?screen=1&amp;userif=1&amp;id=4220" TargetMode="External"/><Relationship Id="rId221" Type="http://schemas.openxmlformats.org/officeDocument/2006/relationships/hyperlink" Target="https://yakutian-laika.com/catalog/dog.php?screen=1&amp;userif=1&amp;id=1755" TargetMode="External"/><Relationship Id="rId263" Type="http://schemas.openxmlformats.org/officeDocument/2006/relationships/hyperlink" Target="https://yakutian-laika.com/catalog/dog.php?screen=1&amp;userif=1&amp;id=2323" TargetMode="External"/><Relationship Id="rId319" Type="http://schemas.openxmlformats.org/officeDocument/2006/relationships/hyperlink" Target="https://yakutian-laika.com/catalog/kennels.php?kennelid=17" TargetMode="External"/><Relationship Id="rId470" Type="http://schemas.openxmlformats.org/officeDocument/2006/relationships/hyperlink" Target="https://yakutian-laika.com/catalog/kennels.php?kennelid=47" TargetMode="External"/><Relationship Id="rId526" Type="http://schemas.openxmlformats.org/officeDocument/2006/relationships/hyperlink" Target="https://yakutian-laika.com/catalog/dog.php?screen=1&amp;userif=1&amp;id=5080" TargetMode="External"/><Relationship Id="rId58" Type="http://schemas.openxmlformats.org/officeDocument/2006/relationships/hyperlink" Target="https://yakutian-laika.com/catalog/dog.php?screen=1&amp;userif=1&amp;id=4215" TargetMode="External"/><Relationship Id="rId123" Type="http://schemas.openxmlformats.org/officeDocument/2006/relationships/hyperlink" Target="https://yakutian-laika.com/catalog/show.php?showid=993" TargetMode="External"/><Relationship Id="rId330" Type="http://schemas.openxmlformats.org/officeDocument/2006/relationships/hyperlink" Target="https://yakutian-laika.com/catalog/kennels.php?kennelid=17" TargetMode="External"/><Relationship Id="rId165" Type="http://schemas.openxmlformats.org/officeDocument/2006/relationships/hyperlink" Target="https://yakutian-laika.com/catalog/kennels.php?kennelid=8" TargetMode="External"/><Relationship Id="rId372" Type="http://schemas.openxmlformats.org/officeDocument/2006/relationships/hyperlink" Target="https://yakutian-laika.com/catalog/dog.php?screen=1&amp;userif=1&amp;id=1240" TargetMode="External"/><Relationship Id="rId428" Type="http://schemas.openxmlformats.org/officeDocument/2006/relationships/hyperlink" Target="https://yakutian-laika.com/catalog/dog.php?screen=1&amp;userif=1&amp;id=2678" TargetMode="External"/><Relationship Id="rId232" Type="http://schemas.openxmlformats.org/officeDocument/2006/relationships/hyperlink" Target="https://yakutian-laika.com/catalog/dog.php?screen=1&amp;userif=1&amp;id=3855" TargetMode="External"/><Relationship Id="rId274" Type="http://schemas.openxmlformats.org/officeDocument/2006/relationships/hyperlink" Target="https://yakutian-laika.com/catalog/dog.php?screen=1&amp;userif=1&amp;id=3897" TargetMode="External"/><Relationship Id="rId481" Type="http://schemas.openxmlformats.org/officeDocument/2006/relationships/hyperlink" Target="https://yakutian-laika.com/catalog/kennels.php?kennelid=119" TargetMode="External"/><Relationship Id="rId27" Type="http://schemas.openxmlformats.org/officeDocument/2006/relationships/hyperlink" Target="https://yakutian-laika.com/catalog/dog.php?screen=1&amp;userif=1&amp;id=4694" TargetMode="External"/><Relationship Id="rId69" Type="http://schemas.openxmlformats.org/officeDocument/2006/relationships/hyperlink" Target="https://yakutian-laika.com/catalog/dog.php?screen=1&amp;userif=1&amp;id=3052" TargetMode="External"/><Relationship Id="rId134" Type="http://schemas.openxmlformats.org/officeDocument/2006/relationships/hyperlink" Target="https://yakutian-laika.com/catalog/show.php?showid=972" TargetMode="External"/><Relationship Id="rId537" Type="http://schemas.openxmlformats.org/officeDocument/2006/relationships/hyperlink" Target="https://yakutian-laika.com/catalog/dog.php?screen=1&amp;userif=1&amp;id=3052" TargetMode="External"/><Relationship Id="rId80" Type="http://schemas.openxmlformats.org/officeDocument/2006/relationships/hyperlink" Target="https://yakutian-laika.com/catalog/dog.php?screen=1&amp;userif=1&amp;id=1441" TargetMode="External"/><Relationship Id="rId176" Type="http://schemas.openxmlformats.org/officeDocument/2006/relationships/hyperlink" Target="https://yakutian-laika.com/catalog/dog.php?screen=1&amp;userif=1&amp;id=1302" TargetMode="External"/><Relationship Id="rId341" Type="http://schemas.openxmlformats.org/officeDocument/2006/relationships/hyperlink" Target="https://yakutian-laika.com/catalog/kennels.php?kennelid=1" TargetMode="External"/><Relationship Id="rId383" Type="http://schemas.openxmlformats.org/officeDocument/2006/relationships/hyperlink" Target="https://yakutian-laika.com/catalog/dog.php?screen=1&amp;userif=1&amp;id=2367" TargetMode="External"/><Relationship Id="rId439" Type="http://schemas.openxmlformats.org/officeDocument/2006/relationships/hyperlink" Target="https://yakutian-laika.com/catalog/kennels.php?kennelid=85" TargetMode="External"/><Relationship Id="rId201" Type="http://schemas.openxmlformats.org/officeDocument/2006/relationships/hyperlink" Target="https://yakutian-laika.com/catalog/kennels.php?kennelid=8" TargetMode="External"/><Relationship Id="rId243" Type="http://schemas.openxmlformats.org/officeDocument/2006/relationships/hyperlink" Target="https://yakutian-laika.com/catalog/kennels.php?kennelid=89" TargetMode="External"/><Relationship Id="rId285" Type="http://schemas.openxmlformats.org/officeDocument/2006/relationships/hyperlink" Target="https://yakutian-laika.com/catalog/kennels.php?kennelid=22" TargetMode="External"/><Relationship Id="rId450" Type="http://schemas.openxmlformats.org/officeDocument/2006/relationships/hyperlink" Target="https://yakutian-laika.com/catalog/dog.php?screen=1&amp;userif=1&amp;id=2591" TargetMode="External"/><Relationship Id="rId506" Type="http://schemas.openxmlformats.org/officeDocument/2006/relationships/hyperlink" Target="https://yakutian-laika.com/catalog/dog.php?screen=1&amp;userif=1&amp;id=304" TargetMode="External"/><Relationship Id="rId38" Type="http://schemas.openxmlformats.org/officeDocument/2006/relationships/hyperlink" Target="https://yakutian-laika.com/catalog/dog.php?screen=1&amp;userif=1&amp;id=4161" TargetMode="External"/><Relationship Id="rId103" Type="http://schemas.openxmlformats.org/officeDocument/2006/relationships/hyperlink" Target="https://yakutian-laika.com/catalog/show.php?showid=943" TargetMode="External"/><Relationship Id="rId310" Type="http://schemas.openxmlformats.org/officeDocument/2006/relationships/hyperlink" Target="https://yakutian-laika.com/catalog/kennels.php?kennelid=14" TargetMode="External"/><Relationship Id="rId492" Type="http://schemas.openxmlformats.org/officeDocument/2006/relationships/hyperlink" Target="https://yakutian-laika.com/catalog/dog.php?screen=1&amp;userif=1&amp;id=1868" TargetMode="External"/><Relationship Id="rId91" Type="http://schemas.openxmlformats.org/officeDocument/2006/relationships/hyperlink" Target="https://yakutian-laika.com/catalog/show.php?showid=923" TargetMode="External"/><Relationship Id="rId145" Type="http://schemas.openxmlformats.org/officeDocument/2006/relationships/hyperlink" Target="https://yakutian-laika.com/catalog/dog.php?screen=1&amp;userif=1&amp;id=1443" TargetMode="External"/><Relationship Id="rId187" Type="http://schemas.openxmlformats.org/officeDocument/2006/relationships/hyperlink" Target="https://yakutian-laika.com/catalog/kennels.php?kennelid=138" TargetMode="External"/><Relationship Id="rId352" Type="http://schemas.openxmlformats.org/officeDocument/2006/relationships/hyperlink" Target="https://yakutian-laika.com/catalog/dog.php?screen=1&amp;userif=1&amp;id=827" TargetMode="External"/><Relationship Id="rId394" Type="http://schemas.openxmlformats.org/officeDocument/2006/relationships/hyperlink" Target="https://yakutian-laika.com/catalog/dog.php?screen=1&amp;userif=1&amp;id=976" TargetMode="External"/><Relationship Id="rId408" Type="http://schemas.openxmlformats.org/officeDocument/2006/relationships/hyperlink" Target="https://yakutian-laika.com/catalog/kennels.php?kennelid=5" TargetMode="External"/><Relationship Id="rId212" Type="http://schemas.openxmlformats.org/officeDocument/2006/relationships/hyperlink" Target="https://yakutian-laika.com/catalog/dog.php?screen=1&amp;userif=1&amp;id=319" TargetMode="External"/><Relationship Id="rId254" Type="http://schemas.openxmlformats.org/officeDocument/2006/relationships/hyperlink" Target="https://yakutian-laika.com/catalog/dog.php?screen=1&amp;userif=1&amp;id=625" TargetMode="External"/><Relationship Id="rId49" Type="http://schemas.openxmlformats.org/officeDocument/2006/relationships/hyperlink" Target="https://yakutian-laika.com/catalog/dog.php?screen=1&amp;userif=1&amp;id=2861" TargetMode="External"/><Relationship Id="rId114" Type="http://schemas.openxmlformats.org/officeDocument/2006/relationships/hyperlink" Target="https://yakutian-laika.com/catalog/show.php?showid=954" TargetMode="External"/><Relationship Id="rId296" Type="http://schemas.openxmlformats.org/officeDocument/2006/relationships/hyperlink" Target="https://yakutian-laika.com/catalog/dog.php?screen=1&amp;userif=1&amp;id=1753" TargetMode="External"/><Relationship Id="rId461" Type="http://schemas.openxmlformats.org/officeDocument/2006/relationships/hyperlink" Target="https://yakutian-laika.com/catalog/dog.php?screen=1&amp;userif=1&amp;id=2323" TargetMode="External"/><Relationship Id="rId517" Type="http://schemas.openxmlformats.org/officeDocument/2006/relationships/hyperlink" Target="https://yakutian-laika.com/catalog/dog.php?screen=1&amp;userif=1&amp;id=2465" TargetMode="External"/><Relationship Id="rId60" Type="http://schemas.openxmlformats.org/officeDocument/2006/relationships/hyperlink" Target="https://yakutian-laika.com/catalog/dog.php?screen=1&amp;userif=1&amp;id=2305" TargetMode="External"/><Relationship Id="rId156" Type="http://schemas.openxmlformats.org/officeDocument/2006/relationships/hyperlink" Target="https://yakutian-laika.com/catalog/dog.php?screen=1&amp;userif=1&amp;id=2910" TargetMode="External"/><Relationship Id="rId198" Type="http://schemas.openxmlformats.org/officeDocument/2006/relationships/hyperlink" Target="https://yakutian-laika.com/catalog/kennels.php?kennelid=8" TargetMode="External"/><Relationship Id="rId321" Type="http://schemas.openxmlformats.org/officeDocument/2006/relationships/hyperlink" Target="https://yakutian-laika.com/catalog/dog.php?screen=1&amp;userif=1&amp;id=425" TargetMode="External"/><Relationship Id="rId363" Type="http://schemas.openxmlformats.org/officeDocument/2006/relationships/hyperlink" Target="https://yakutian-laika.com/catalog/dog.php?screen=1&amp;userif=1&amp;id=880" TargetMode="External"/><Relationship Id="rId419" Type="http://schemas.openxmlformats.org/officeDocument/2006/relationships/hyperlink" Target="https://yakutian-laika.com/catalog/kennels.php?kennelid=36" TargetMode="External"/><Relationship Id="rId223" Type="http://schemas.openxmlformats.org/officeDocument/2006/relationships/hyperlink" Target="https://yakutian-laika.com/catalog/kennels.php?kennelid=107" TargetMode="External"/><Relationship Id="rId430" Type="http://schemas.openxmlformats.org/officeDocument/2006/relationships/hyperlink" Target="https://yakutian-laika.com/catalog/kennels.php?kennelid=58" TargetMode="External"/><Relationship Id="rId18" Type="http://schemas.openxmlformats.org/officeDocument/2006/relationships/hyperlink" Target="https://yakutian-laika.com/catalog/dog.php?screen=1&amp;userif=1&amp;id=4233" TargetMode="External"/><Relationship Id="rId265" Type="http://schemas.openxmlformats.org/officeDocument/2006/relationships/hyperlink" Target="https://yakutian-laika.com/catalog/kennels.php?kennelid=51" TargetMode="External"/><Relationship Id="rId472" Type="http://schemas.openxmlformats.org/officeDocument/2006/relationships/hyperlink" Target="https://yakutian-laika.com/catalog/dog.php?screen=1&amp;userif=1&amp;id=904" TargetMode="External"/><Relationship Id="rId528" Type="http://schemas.openxmlformats.org/officeDocument/2006/relationships/hyperlink" Target="https://yakutian-laika.com/catalog/dog.php?screen=1&amp;userif=1&amp;id=3527" TargetMode="External"/><Relationship Id="rId125" Type="http://schemas.openxmlformats.org/officeDocument/2006/relationships/hyperlink" Target="https://yakutian-laika.com/catalog/dog.php?screen=1&amp;userif=1&amp;id=3407" TargetMode="External"/><Relationship Id="rId167" Type="http://schemas.openxmlformats.org/officeDocument/2006/relationships/hyperlink" Target="https://yakutian-laika.com/catalog/dog.php?screen=1&amp;userif=1&amp;id=978" TargetMode="External"/><Relationship Id="rId332" Type="http://schemas.openxmlformats.org/officeDocument/2006/relationships/hyperlink" Target="https://yakutian-laika.com/catalog/dog.php?screen=1&amp;userif=1&amp;id=414" TargetMode="External"/><Relationship Id="rId374" Type="http://schemas.openxmlformats.org/officeDocument/2006/relationships/hyperlink" Target="https://yakutian-laika.com/catalog/kennels.php?kennelid=7" TargetMode="External"/><Relationship Id="rId71" Type="http://schemas.openxmlformats.org/officeDocument/2006/relationships/hyperlink" Target="https://yakutian-laika.com/catalog/dog.php?screen=1&amp;userif=1&amp;id=2204" TargetMode="External"/><Relationship Id="rId234" Type="http://schemas.openxmlformats.org/officeDocument/2006/relationships/hyperlink" Target="https://yakutian-laika.com/catalog/kennels.php?kennelid=136" TargetMode="External"/><Relationship Id="rId2" Type="http://schemas.openxmlformats.org/officeDocument/2006/relationships/hyperlink" Target="https://yakutian-laika.com/catalog/dog.php?screen=1&amp;userif=1&amp;id=4519" TargetMode="External"/><Relationship Id="rId29" Type="http://schemas.openxmlformats.org/officeDocument/2006/relationships/hyperlink" Target="https://yakutian-laika.com/catalog/dog.php?screen=1&amp;userif=1&amp;id=4726" TargetMode="External"/><Relationship Id="rId276" Type="http://schemas.openxmlformats.org/officeDocument/2006/relationships/hyperlink" Target="https://yakutian-laika.com/catalog/kennels.php?kennelid=136" TargetMode="External"/><Relationship Id="rId441" Type="http://schemas.openxmlformats.org/officeDocument/2006/relationships/hyperlink" Target="https://yakutian-laika.com/catalog/dog.php?screen=1&amp;userif=1&amp;id=1443" TargetMode="External"/><Relationship Id="rId483" Type="http://schemas.openxmlformats.org/officeDocument/2006/relationships/hyperlink" Target="https://yakutian-laika.com/catalog/dog.php?screen=1&amp;userif=1&amp;id=2649" TargetMode="External"/><Relationship Id="rId539" Type="http://schemas.openxmlformats.org/officeDocument/2006/relationships/hyperlink" Target="https://yakutian-laika.com/catalog/kennels.php?kennelid=83" TargetMode="External"/><Relationship Id="rId40" Type="http://schemas.openxmlformats.org/officeDocument/2006/relationships/hyperlink" Target="https://yakutian-laika.com/catalog/dog.php?screen=1&amp;userif=1&amp;id=4513" TargetMode="External"/><Relationship Id="rId136" Type="http://schemas.openxmlformats.org/officeDocument/2006/relationships/hyperlink" Target="https://yakutian-laika.com/catalog/dog.php?screen=1&amp;userif=1&amp;id=1150" TargetMode="External"/><Relationship Id="rId178" Type="http://schemas.openxmlformats.org/officeDocument/2006/relationships/hyperlink" Target="https://yakutian-laika.com/catalog/kennels.php?kennelid=8" TargetMode="External"/><Relationship Id="rId301" Type="http://schemas.openxmlformats.org/officeDocument/2006/relationships/hyperlink" Target="https://yakutian-laika.com/catalog/dog.php?screen=1&amp;userif=1&amp;id=2685" TargetMode="External"/><Relationship Id="rId343" Type="http://schemas.openxmlformats.org/officeDocument/2006/relationships/hyperlink" Target="https://yakutian-laika.com/catalog/kennels.php?kennelid=1" TargetMode="External"/><Relationship Id="rId82" Type="http://schemas.openxmlformats.org/officeDocument/2006/relationships/hyperlink" Target="https://yakutian-laika.com/catalog/dog.php?screen=1&amp;userif=1&amp;id=4864" TargetMode="External"/><Relationship Id="rId203" Type="http://schemas.openxmlformats.org/officeDocument/2006/relationships/hyperlink" Target="https://yakutian-laika.com/catalog/dog.php?screen=1&amp;userif=1&amp;id=1140" TargetMode="External"/><Relationship Id="rId385" Type="http://schemas.openxmlformats.org/officeDocument/2006/relationships/hyperlink" Target="https://yakutian-laika.com/catalog/dog.php?screen=1&amp;userif=1&amp;id=2261" TargetMode="External"/><Relationship Id="rId245" Type="http://schemas.openxmlformats.org/officeDocument/2006/relationships/hyperlink" Target="https://yakutian-laika.com/catalog/kennels.php?kennelid=5" TargetMode="External"/><Relationship Id="rId287" Type="http://schemas.openxmlformats.org/officeDocument/2006/relationships/hyperlink" Target="https://yakutian-laika.com/catalog/kennels.php?kennelid=136" TargetMode="External"/><Relationship Id="rId410" Type="http://schemas.openxmlformats.org/officeDocument/2006/relationships/hyperlink" Target="https://yakutian-laika.com/catalog/dog.php?screen=1&amp;userif=1&amp;id=2468" TargetMode="External"/><Relationship Id="rId452" Type="http://schemas.openxmlformats.org/officeDocument/2006/relationships/hyperlink" Target="https://yakutian-laika.com/catalog/kennels.php?kennelid=51" TargetMode="External"/><Relationship Id="rId494" Type="http://schemas.openxmlformats.org/officeDocument/2006/relationships/hyperlink" Target="https://yakutian-laika.com/catalog/kennels.php?kennelid=123" TargetMode="External"/><Relationship Id="rId508" Type="http://schemas.openxmlformats.org/officeDocument/2006/relationships/hyperlink" Target="https://yakutian-laika.com/catalog/dog.php?screen=1&amp;userif=1&amp;id=2308" TargetMode="External"/><Relationship Id="rId105" Type="http://schemas.openxmlformats.org/officeDocument/2006/relationships/hyperlink" Target="https://yakutian-laika.com/catalog/show.php?showid=963" TargetMode="External"/><Relationship Id="rId147" Type="http://schemas.openxmlformats.org/officeDocument/2006/relationships/hyperlink" Target="https://yakutian-laika.com/catalog/dog.php?screen=1&amp;userif=1&amp;id=4723" TargetMode="External"/><Relationship Id="rId312" Type="http://schemas.openxmlformats.org/officeDocument/2006/relationships/hyperlink" Target="https://yakutian-laika.com/catalog/dog.php?screen=1&amp;userif=1&amp;id=1443" TargetMode="External"/><Relationship Id="rId354" Type="http://schemas.openxmlformats.org/officeDocument/2006/relationships/hyperlink" Target="https://yakutian-laika.com/catalog/dog.php?screen=1&amp;userif=1&amp;id=2261" TargetMode="External"/><Relationship Id="rId51" Type="http://schemas.openxmlformats.org/officeDocument/2006/relationships/hyperlink" Target="https://yakutian-laika.com/catalog/dog.php?screen=1&amp;userif=1&amp;id=4855" TargetMode="External"/><Relationship Id="rId93" Type="http://schemas.openxmlformats.org/officeDocument/2006/relationships/hyperlink" Target="https://yakutian-laika.com/catalog/show.php?showid=933" TargetMode="External"/><Relationship Id="rId189" Type="http://schemas.openxmlformats.org/officeDocument/2006/relationships/hyperlink" Target="https://yakutian-laika.com/catalog/kennels.php?kennelid=5" TargetMode="External"/><Relationship Id="rId396" Type="http://schemas.openxmlformats.org/officeDocument/2006/relationships/hyperlink" Target="https://yakutian-laika.com/catalog/kennels.php?kennelid=79" TargetMode="External"/><Relationship Id="rId214" Type="http://schemas.openxmlformats.org/officeDocument/2006/relationships/hyperlink" Target="https://yakutian-laika.com/catalog/kennels.php?kennelid=8" TargetMode="External"/><Relationship Id="rId256" Type="http://schemas.openxmlformats.org/officeDocument/2006/relationships/hyperlink" Target="https://yakutian-laika.com/catalog/dog.php?screen=1&amp;userif=1&amp;id=577" TargetMode="External"/><Relationship Id="rId298" Type="http://schemas.openxmlformats.org/officeDocument/2006/relationships/hyperlink" Target="https://yakutian-laika.com/catalog/kennels.php?kennelid=22" TargetMode="External"/><Relationship Id="rId421" Type="http://schemas.openxmlformats.org/officeDocument/2006/relationships/hyperlink" Target="https://yakutian-laika.com/catalog/dog.php?screen=1&amp;userif=1&amp;id=1236" TargetMode="External"/><Relationship Id="rId463" Type="http://schemas.openxmlformats.org/officeDocument/2006/relationships/hyperlink" Target="https://yakutian-laika.com/catalog/kennels.php?kennelid=51" TargetMode="External"/><Relationship Id="rId519" Type="http://schemas.openxmlformats.org/officeDocument/2006/relationships/hyperlink" Target="https://yakutian-laika.com/catalog/kennels.php?kennelid=51" TargetMode="External"/><Relationship Id="rId116" Type="http://schemas.openxmlformats.org/officeDocument/2006/relationships/hyperlink" Target="https://yakutian-laika.com/catalog/show.php?showid=955" TargetMode="External"/><Relationship Id="rId158" Type="http://schemas.openxmlformats.org/officeDocument/2006/relationships/hyperlink" Target="https://yakutian-laika.com/catalog/dog.php?screen=1&amp;userif=1&amp;id=2686" TargetMode="External"/><Relationship Id="rId323" Type="http://schemas.openxmlformats.org/officeDocument/2006/relationships/hyperlink" Target="https://yakutian-laika.com/catalog/kennels.php?kennelid=17" TargetMode="External"/><Relationship Id="rId530" Type="http://schemas.openxmlformats.org/officeDocument/2006/relationships/hyperlink" Target="https://yakutian-laika.com/catalog/dog.php?screen=1&amp;userif=1&amp;id=874" TargetMode="External"/><Relationship Id="rId20" Type="http://schemas.openxmlformats.org/officeDocument/2006/relationships/hyperlink" Target="https://yakutian-laika.com/catalog/dog.php?screen=1&amp;userif=1&amp;id=2756" TargetMode="External"/><Relationship Id="rId62" Type="http://schemas.openxmlformats.org/officeDocument/2006/relationships/hyperlink" Target="https://yakutian-laika.com/catalog/dog.php?screen=1&amp;userif=1&amp;id=4096" TargetMode="External"/><Relationship Id="rId365" Type="http://schemas.openxmlformats.org/officeDocument/2006/relationships/hyperlink" Target="https://yakutian-laika.com/catalog/kennels.php?kennelid=36" TargetMode="External"/><Relationship Id="rId225" Type="http://schemas.openxmlformats.org/officeDocument/2006/relationships/hyperlink" Target="https://yakutian-laika.com/catalog/kennels.php?kennelid=136" TargetMode="External"/><Relationship Id="rId267" Type="http://schemas.openxmlformats.org/officeDocument/2006/relationships/hyperlink" Target="https://yakutian-laika.com/catalog/dog.php?screen=1&amp;userif=1&amp;id=2760" TargetMode="External"/><Relationship Id="rId432" Type="http://schemas.openxmlformats.org/officeDocument/2006/relationships/hyperlink" Target="https://yakutian-laika.com/catalog/dog.php?screen=1&amp;userif=1&amp;id=841" TargetMode="External"/><Relationship Id="rId474" Type="http://schemas.openxmlformats.org/officeDocument/2006/relationships/hyperlink" Target="https://yakutian-laika.com/catalog/kennels.php?kennelid=89" TargetMode="External"/><Relationship Id="rId127" Type="http://schemas.openxmlformats.org/officeDocument/2006/relationships/hyperlink" Target="https://yakutian-laika.com/catalog/dog.php?screen=1&amp;userif=1&amp;id=4656" TargetMode="External"/><Relationship Id="rId31" Type="http://schemas.openxmlformats.org/officeDocument/2006/relationships/hyperlink" Target="https://yakutian-laika.com/catalog/dog.php?screen=1&amp;userif=1&amp;id=4564" TargetMode="External"/><Relationship Id="rId73" Type="http://schemas.openxmlformats.org/officeDocument/2006/relationships/hyperlink" Target="https://yakutian-laika.com/catalog/dog.php?screen=1&amp;userif=1&amp;id=3855" TargetMode="External"/><Relationship Id="rId169" Type="http://schemas.openxmlformats.org/officeDocument/2006/relationships/hyperlink" Target="https://yakutian-laika.com/catalog/dog.php?screen=1&amp;userif=1&amp;id=1302" TargetMode="External"/><Relationship Id="rId334" Type="http://schemas.openxmlformats.org/officeDocument/2006/relationships/hyperlink" Target="https://yakutian-laika.com/catalog/dog.php?screen=1&amp;userif=1&amp;id=307" TargetMode="External"/><Relationship Id="rId376" Type="http://schemas.openxmlformats.org/officeDocument/2006/relationships/hyperlink" Target="https://yakutian-laika.com/catalog/dog.php?screen=1&amp;userif=1&amp;id=3340" TargetMode="External"/><Relationship Id="rId541" Type="http://schemas.openxmlformats.org/officeDocument/2006/relationships/hyperlink" Target="https://yakutian-laika.com/catalog/dog.php?screen=1&amp;userif=1&amp;id=3809" TargetMode="External"/><Relationship Id="rId4" Type="http://schemas.openxmlformats.org/officeDocument/2006/relationships/hyperlink" Target="https://yakutian-laika.com/catalog/dog.php?screen=1&amp;userif=1&amp;id=2786" TargetMode="External"/><Relationship Id="rId180" Type="http://schemas.openxmlformats.org/officeDocument/2006/relationships/hyperlink" Target="https://yakutian-laika.com/catalog/dog.php?screen=1&amp;userif=1&amp;id=411" TargetMode="External"/><Relationship Id="rId236" Type="http://schemas.openxmlformats.org/officeDocument/2006/relationships/hyperlink" Target="https://yakutian-laika.com/catalog/dog.php?screen=1&amp;userif=1&amp;id=3713" TargetMode="External"/><Relationship Id="rId278" Type="http://schemas.openxmlformats.org/officeDocument/2006/relationships/hyperlink" Target="https://yakutian-laika.com/catalog/dog.php?screen=1&amp;userif=1&amp;id=3342" TargetMode="External"/><Relationship Id="rId401" Type="http://schemas.openxmlformats.org/officeDocument/2006/relationships/hyperlink" Target="https://yakutian-laika.com/catalog/dog.php?screen=1&amp;userif=1&amp;id=974" TargetMode="External"/><Relationship Id="rId443" Type="http://schemas.openxmlformats.org/officeDocument/2006/relationships/hyperlink" Target="https://yakutian-laika.com/catalog/kennels.php?kennelid=83" TargetMode="External"/><Relationship Id="rId303" Type="http://schemas.openxmlformats.org/officeDocument/2006/relationships/hyperlink" Target="https://yakutian-laika.com/catalog/kennels.php?kennelid=22" TargetMode="External"/><Relationship Id="rId485" Type="http://schemas.openxmlformats.org/officeDocument/2006/relationships/hyperlink" Target="https://yakutian-laika.com/catalog/dog.php?screen=1&amp;userif=1&amp;id=2910" TargetMode="External"/><Relationship Id="rId42" Type="http://schemas.openxmlformats.org/officeDocument/2006/relationships/hyperlink" Target="https://yakutian-laika.com/catalog/dog.php?screen=1&amp;userif=1&amp;id=1070" TargetMode="External"/><Relationship Id="rId84" Type="http://schemas.openxmlformats.org/officeDocument/2006/relationships/hyperlink" Target="https://yakutian-laika.com/catalog/show.php?showid=719" TargetMode="External"/><Relationship Id="rId138" Type="http://schemas.openxmlformats.org/officeDocument/2006/relationships/hyperlink" Target="https://yakutian-laika.com/catalog/dog.php?screen=1&amp;userif=1&amp;id=1291" TargetMode="External"/><Relationship Id="rId345" Type="http://schemas.openxmlformats.org/officeDocument/2006/relationships/hyperlink" Target="https://yakutian-laika.com/catalog/kennels.php?kennelid=1" TargetMode="External"/><Relationship Id="rId387" Type="http://schemas.openxmlformats.org/officeDocument/2006/relationships/hyperlink" Target="https://yakutian-laika.com/catalog/kennels.php?kennelid=61" TargetMode="External"/><Relationship Id="rId510" Type="http://schemas.openxmlformats.org/officeDocument/2006/relationships/hyperlink" Target="https://yakutian-laika.com/catalog/kennels.php?kennelid=79" TargetMode="External"/><Relationship Id="rId191" Type="http://schemas.openxmlformats.org/officeDocument/2006/relationships/hyperlink" Target="https://yakutian-laika.com/catalog/dog.php?screen=1&amp;userif=1&amp;id=560" TargetMode="External"/><Relationship Id="rId205" Type="http://schemas.openxmlformats.org/officeDocument/2006/relationships/hyperlink" Target="https://yakutian-laika.com/catalog/kennels.php?kennelid=8" TargetMode="External"/><Relationship Id="rId247" Type="http://schemas.openxmlformats.org/officeDocument/2006/relationships/hyperlink" Target="https://yakutian-laika.com/catalog/dog.php?screen=1&amp;userif=1&amp;id=1273" TargetMode="External"/><Relationship Id="rId412" Type="http://schemas.openxmlformats.org/officeDocument/2006/relationships/hyperlink" Target="https://yakutian-laika.com/catalog/kennels.php?kennelid=58" TargetMode="External"/><Relationship Id="rId107" Type="http://schemas.openxmlformats.org/officeDocument/2006/relationships/hyperlink" Target="https://yakutian-laika.com/catalog/show.php?showid=950" TargetMode="External"/><Relationship Id="rId289" Type="http://schemas.openxmlformats.org/officeDocument/2006/relationships/hyperlink" Target="https://yakutian-laika.com/catalog/dog.php?screen=1&amp;userif=1&amp;id=2127" TargetMode="External"/><Relationship Id="rId454" Type="http://schemas.openxmlformats.org/officeDocument/2006/relationships/hyperlink" Target="https://yakutian-laika.com/catalog/dog.php?screen=1&amp;userif=1&amp;id=581" TargetMode="External"/><Relationship Id="rId496" Type="http://schemas.openxmlformats.org/officeDocument/2006/relationships/hyperlink" Target="https://yakutian-laika.com/catalog/dog.php?screen=1&amp;userif=1&amp;id=1302" TargetMode="External"/><Relationship Id="rId11" Type="http://schemas.openxmlformats.org/officeDocument/2006/relationships/hyperlink" Target="https://yakutian-laika.com/catalog/dog.php?screen=1&amp;userif=1&amp;id=2761" TargetMode="External"/><Relationship Id="rId53" Type="http://schemas.openxmlformats.org/officeDocument/2006/relationships/hyperlink" Target="https://yakutian-laika.com/catalog/dog.php?screen=1&amp;userif=1&amp;id=1272" TargetMode="External"/><Relationship Id="rId149" Type="http://schemas.openxmlformats.org/officeDocument/2006/relationships/hyperlink" Target="https://yakutian-laika.com/catalog/show.php?showid=990" TargetMode="External"/><Relationship Id="rId314" Type="http://schemas.openxmlformats.org/officeDocument/2006/relationships/hyperlink" Target="https://yakutian-laika.com/catalog/kennels.php?kennelid=17" TargetMode="External"/><Relationship Id="rId356" Type="http://schemas.openxmlformats.org/officeDocument/2006/relationships/hyperlink" Target="https://yakutian-laika.com/catalog/kennels.php?kennelid=136" TargetMode="External"/><Relationship Id="rId398" Type="http://schemas.openxmlformats.org/officeDocument/2006/relationships/hyperlink" Target="https://yakutian-laika.com/catalog/dog.php?screen=1&amp;userif=1&amp;id=4469" TargetMode="External"/><Relationship Id="rId521" Type="http://schemas.openxmlformats.org/officeDocument/2006/relationships/hyperlink" Target="https://yakutian-laika.com/catalog/show.php?showid=984" TargetMode="External"/><Relationship Id="rId95" Type="http://schemas.openxmlformats.org/officeDocument/2006/relationships/hyperlink" Target="https://yakutian-laika.com/catalog/show.php?showid=942" TargetMode="External"/><Relationship Id="rId160" Type="http://schemas.openxmlformats.org/officeDocument/2006/relationships/hyperlink" Target="https://yakutian-laika.com/catalog/kennels.php?kennelid=136" TargetMode="External"/><Relationship Id="rId216" Type="http://schemas.openxmlformats.org/officeDocument/2006/relationships/hyperlink" Target="https://yakutian-laika.com/catalog/kennels.php?kennelid=8" TargetMode="External"/><Relationship Id="rId423" Type="http://schemas.openxmlformats.org/officeDocument/2006/relationships/hyperlink" Target="https://yakutian-laika.com/catalog/dog.php?screen=1&amp;userif=1&amp;id=2468" TargetMode="External"/><Relationship Id="rId258" Type="http://schemas.openxmlformats.org/officeDocument/2006/relationships/hyperlink" Target="https://yakutian-laika.com/catalog/kennels.php?kennelid=5" TargetMode="External"/><Relationship Id="rId465" Type="http://schemas.openxmlformats.org/officeDocument/2006/relationships/hyperlink" Target="https://yakutian-laika.com/catalog/dog.php?screen=1&amp;userif=1&amp;id=1473" TargetMode="External"/><Relationship Id="rId22" Type="http://schemas.openxmlformats.org/officeDocument/2006/relationships/hyperlink" Target="https://yakutian-laika.com/catalog/dog.php?screen=1&amp;userif=1&amp;id=3340" TargetMode="External"/><Relationship Id="rId64" Type="http://schemas.openxmlformats.org/officeDocument/2006/relationships/hyperlink" Target="https://yakutian-laika.com/catalog/dog.php?screen=1&amp;userif=1&amp;id=4856" TargetMode="External"/><Relationship Id="rId118" Type="http://schemas.openxmlformats.org/officeDocument/2006/relationships/hyperlink" Target="https://yakutian-laika.com/catalog/show.php?showid=995" TargetMode="External"/><Relationship Id="rId325" Type="http://schemas.openxmlformats.org/officeDocument/2006/relationships/hyperlink" Target="https://yakutian-laika.com/catalog/dog.php?screen=1&amp;userif=1&amp;id=1410" TargetMode="External"/><Relationship Id="rId367" Type="http://schemas.openxmlformats.org/officeDocument/2006/relationships/hyperlink" Target="https://yakutian-laika.com/catalog/dog.php?screen=1&amp;userif=1&amp;id=874" TargetMode="External"/><Relationship Id="rId532" Type="http://schemas.openxmlformats.org/officeDocument/2006/relationships/hyperlink" Target="https://yakutian-laika.com/catalog/dog.php?screen=1&amp;userif=1&amp;id=577" TargetMode="External"/><Relationship Id="rId171" Type="http://schemas.openxmlformats.org/officeDocument/2006/relationships/hyperlink" Target="https://yakutian-laika.com/catalog/kennels.php?kennelid=8" TargetMode="External"/><Relationship Id="rId227" Type="http://schemas.openxmlformats.org/officeDocument/2006/relationships/hyperlink" Target="https://yakutian-laika.com/catalog/dog.php?screen=1&amp;userif=1&amp;id=1256" TargetMode="External"/><Relationship Id="rId269" Type="http://schemas.openxmlformats.org/officeDocument/2006/relationships/hyperlink" Target="https://yakutian-laika.com/catalog/kennels.php?kennelid=138" TargetMode="External"/><Relationship Id="rId434" Type="http://schemas.openxmlformats.org/officeDocument/2006/relationships/hyperlink" Target="https://yakutian-laika.com/catalog/kennels.php?kennelid=8" TargetMode="External"/><Relationship Id="rId476" Type="http://schemas.openxmlformats.org/officeDocument/2006/relationships/hyperlink" Target="https://yakutian-laika.com/catalog/dog.php?screen=1&amp;userif=1&amp;id=2982" TargetMode="External"/><Relationship Id="rId33" Type="http://schemas.openxmlformats.org/officeDocument/2006/relationships/hyperlink" Target="https://yakutian-laika.com/catalog/dog.php?screen=1&amp;userif=1&amp;id=4565" TargetMode="External"/><Relationship Id="rId129" Type="http://schemas.openxmlformats.org/officeDocument/2006/relationships/hyperlink" Target="https://yakutian-laika.com/catalog/dog.php?screen=1&amp;userif=1&amp;id=4364" TargetMode="External"/><Relationship Id="rId280" Type="http://schemas.openxmlformats.org/officeDocument/2006/relationships/hyperlink" Target="https://yakutian-laika.com/catalog/kennels.php?kennelid=22" TargetMode="External"/><Relationship Id="rId336" Type="http://schemas.openxmlformats.org/officeDocument/2006/relationships/hyperlink" Target="https://yakutian-laika.com/catalog/dog.php?screen=1&amp;userif=1&amp;id=574" TargetMode="External"/><Relationship Id="rId501" Type="http://schemas.openxmlformats.org/officeDocument/2006/relationships/hyperlink" Target="https://yakutian-laika.com/catalog/kennels.php?kennelid=68" TargetMode="External"/><Relationship Id="rId543" Type="http://schemas.openxmlformats.org/officeDocument/2006/relationships/hyperlink" Target="https://yakutian-laika.com/catalog/kennels.php?kennelid=22" TargetMode="External"/><Relationship Id="rId75" Type="http://schemas.openxmlformats.org/officeDocument/2006/relationships/hyperlink" Target="https://yakutian-laika.com/catalog/dog.php?screen=1&amp;userif=1&amp;id=4425" TargetMode="External"/><Relationship Id="rId140" Type="http://schemas.openxmlformats.org/officeDocument/2006/relationships/hyperlink" Target="https://yakutian-laika.com/catalog/dog.php?screen=1&amp;userif=1&amp;id=2650" TargetMode="External"/><Relationship Id="rId182" Type="http://schemas.openxmlformats.org/officeDocument/2006/relationships/hyperlink" Target="https://yakutian-laika.com/catalog/dog.php?screen=1&amp;userif=1&amp;id=976" TargetMode="External"/><Relationship Id="rId378" Type="http://schemas.openxmlformats.org/officeDocument/2006/relationships/hyperlink" Target="https://yakutian-laika.com/catalog/kennels.php?kennelid=125" TargetMode="External"/><Relationship Id="rId403" Type="http://schemas.openxmlformats.org/officeDocument/2006/relationships/hyperlink" Target="https://yakutian-laika.com/catalog/dog.php?screen=1&amp;userif=1&amp;id=1244" TargetMode="External"/><Relationship Id="rId6" Type="http://schemas.openxmlformats.org/officeDocument/2006/relationships/hyperlink" Target="https://yakutian-laika.com/catalog/dog.php?screen=1&amp;userif=1&amp;id=974" TargetMode="External"/><Relationship Id="rId238" Type="http://schemas.openxmlformats.org/officeDocument/2006/relationships/hyperlink" Target="https://yakutian-laika.com/catalog/kennels.php?kennelid=136" TargetMode="External"/><Relationship Id="rId445" Type="http://schemas.openxmlformats.org/officeDocument/2006/relationships/hyperlink" Target="https://yakutian-laika.com/catalog/dog.php?screen=1&amp;userif=1&amp;id=1443" TargetMode="External"/><Relationship Id="rId487" Type="http://schemas.openxmlformats.org/officeDocument/2006/relationships/hyperlink" Target="https://yakutian-laika.com/catalog/dog.php?screen=1&amp;userif=1&amp;id=2910" TargetMode="External"/><Relationship Id="rId291" Type="http://schemas.openxmlformats.org/officeDocument/2006/relationships/hyperlink" Target="https://yakutian-laika.com/catalog/dog.php?screen=1&amp;userif=1&amp;id=842" TargetMode="External"/><Relationship Id="rId305" Type="http://schemas.openxmlformats.org/officeDocument/2006/relationships/hyperlink" Target="https://yakutian-laika.com/catalog/dog.php?screen=1&amp;userif=1&amp;id=3897" TargetMode="External"/><Relationship Id="rId347" Type="http://schemas.openxmlformats.org/officeDocument/2006/relationships/hyperlink" Target="https://yakutian-laika.com/catalog/kennels.php?kennelid=1" TargetMode="External"/><Relationship Id="rId512" Type="http://schemas.openxmlformats.org/officeDocument/2006/relationships/hyperlink" Target="https://yakutian-laika.com/catalog/dog.php?screen=1&amp;userif=1&amp;id=1877" TargetMode="External"/><Relationship Id="rId44" Type="http://schemas.openxmlformats.org/officeDocument/2006/relationships/hyperlink" Target="https://yakutian-laika.com/catalog/dog.php?screen=1&amp;userif=1&amp;id=4157" TargetMode="External"/><Relationship Id="rId86" Type="http://schemas.openxmlformats.org/officeDocument/2006/relationships/hyperlink" Target="https://yakutian-laika.com/catalog/show.php?showid=922" TargetMode="External"/><Relationship Id="rId151" Type="http://schemas.openxmlformats.org/officeDocument/2006/relationships/hyperlink" Target="https://yakutian-laika.com/catalog/show.php?showid=989" TargetMode="External"/><Relationship Id="rId389" Type="http://schemas.openxmlformats.org/officeDocument/2006/relationships/hyperlink" Target="https://yakutian-laika.com/catalog/dog.php?screen=1&amp;userif=1&amp;id=1415" TargetMode="External"/><Relationship Id="rId193" Type="http://schemas.openxmlformats.org/officeDocument/2006/relationships/hyperlink" Target="https://yakutian-laika.com/catalog/dog.php?screen=1&amp;userif=1&amp;id=1252" TargetMode="External"/><Relationship Id="rId207" Type="http://schemas.openxmlformats.org/officeDocument/2006/relationships/hyperlink" Target="https://yakutian-laika.com/catalog/dog.php?screen=1&amp;userif=1&amp;id=2321" TargetMode="External"/><Relationship Id="rId249" Type="http://schemas.openxmlformats.org/officeDocument/2006/relationships/hyperlink" Target="https://yakutian-laika.com/catalog/dog.php?screen=1&amp;userif=1&amp;id=1273" TargetMode="External"/><Relationship Id="rId414" Type="http://schemas.openxmlformats.org/officeDocument/2006/relationships/hyperlink" Target="https://yakutian-laika.com/catalog/dog.php?screen=1&amp;userif=1&amp;id=2261" TargetMode="External"/><Relationship Id="rId456" Type="http://schemas.openxmlformats.org/officeDocument/2006/relationships/hyperlink" Target="https://yakutian-laika.com/catalog/dog.php?screen=1&amp;userif=1&amp;id=1846" TargetMode="External"/><Relationship Id="rId498" Type="http://schemas.openxmlformats.org/officeDocument/2006/relationships/hyperlink" Target="https://yakutian-laika.com/catalog/dog.php?screen=1&amp;userif=1&amp;id=1415" TargetMode="External"/><Relationship Id="rId13" Type="http://schemas.openxmlformats.org/officeDocument/2006/relationships/hyperlink" Target="https://yakutian-laika.com/catalog/dog.php?screen=1&amp;userif=1&amp;id=4164" TargetMode="External"/><Relationship Id="rId109" Type="http://schemas.openxmlformats.org/officeDocument/2006/relationships/hyperlink" Target="https://yakutian-laika.com/catalog/show.php?showid=956" TargetMode="External"/><Relationship Id="rId260" Type="http://schemas.openxmlformats.org/officeDocument/2006/relationships/hyperlink" Target="https://yakutian-laika.com/catalog/dog.php?screen=1&amp;userif=1&amp;id=544" TargetMode="External"/><Relationship Id="rId316" Type="http://schemas.openxmlformats.org/officeDocument/2006/relationships/hyperlink" Target="https://yakutian-laika.com/catalog/kennels.php?kennelid=17" TargetMode="External"/><Relationship Id="rId523" Type="http://schemas.openxmlformats.org/officeDocument/2006/relationships/hyperlink" Target="https://yakutian-laika.com/catalog/dog.php?screen=1&amp;userif=1&amp;id=5078" TargetMode="External"/><Relationship Id="rId55" Type="http://schemas.openxmlformats.org/officeDocument/2006/relationships/hyperlink" Target="https://yakutian-laika.com/catalog/dog.php?screen=1&amp;userif=1&amp;id=3765" TargetMode="External"/><Relationship Id="rId97" Type="http://schemas.openxmlformats.org/officeDocument/2006/relationships/hyperlink" Target="https://yakutian-laika.com/catalog/show.php?showid=925" TargetMode="External"/><Relationship Id="rId120" Type="http://schemas.openxmlformats.org/officeDocument/2006/relationships/hyperlink" Target="https://yakutian-laika.com/catalog/show.php?showid=945" TargetMode="External"/><Relationship Id="rId358" Type="http://schemas.openxmlformats.org/officeDocument/2006/relationships/hyperlink" Target="https://yakutian-laika.com/catalog/dog.php?screen=1&amp;userif=1&amp;id=595" TargetMode="External"/><Relationship Id="rId162" Type="http://schemas.openxmlformats.org/officeDocument/2006/relationships/hyperlink" Target="https://yakutian-laika.com/catalog/dog.php?screen=1&amp;userif=1&amp;id=1299" TargetMode="External"/><Relationship Id="rId218" Type="http://schemas.openxmlformats.org/officeDocument/2006/relationships/hyperlink" Target="https://yakutian-laika.com/catalog/dog.php?screen=1&amp;userif=1&amp;id=1295" TargetMode="External"/><Relationship Id="rId425" Type="http://schemas.openxmlformats.org/officeDocument/2006/relationships/hyperlink" Target="https://yakutian-laika.com/catalog/kennels.php?kennelid=58" TargetMode="External"/><Relationship Id="rId467" Type="http://schemas.openxmlformats.org/officeDocument/2006/relationships/hyperlink" Target="https://yakutian-laika.com/catalog/kennels.php?kennelid=48" TargetMode="External"/><Relationship Id="rId271" Type="http://schemas.openxmlformats.org/officeDocument/2006/relationships/hyperlink" Target="https://yakutian-laika.com/catalog/dog.php?screen=1&amp;userif=1&amp;id=2593" TargetMode="External"/><Relationship Id="rId24" Type="http://schemas.openxmlformats.org/officeDocument/2006/relationships/hyperlink" Target="https://yakutian-laika.com/catalog/dog.php?screen=1&amp;userif=1&amp;id=2496" TargetMode="External"/><Relationship Id="rId66" Type="http://schemas.openxmlformats.org/officeDocument/2006/relationships/hyperlink" Target="https://yakutian-laika.com/catalog/dog.php?screen=1&amp;userif=1&amp;id=4079" TargetMode="External"/><Relationship Id="rId131" Type="http://schemas.openxmlformats.org/officeDocument/2006/relationships/hyperlink" Target="https://yakutian-laika.com/catalog/dog.php?screen=1&amp;userif=1&amp;id=1760" TargetMode="External"/><Relationship Id="rId327" Type="http://schemas.openxmlformats.org/officeDocument/2006/relationships/hyperlink" Target="https://yakutian-laika.com/catalog/kennels.php?kennelid=17" TargetMode="External"/><Relationship Id="rId369" Type="http://schemas.openxmlformats.org/officeDocument/2006/relationships/hyperlink" Target="https://yakutian-laika.com/catalog/dog.php?screen=1&amp;userif=1&amp;id=1386" TargetMode="External"/><Relationship Id="rId534" Type="http://schemas.openxmlformats.org/officeDocument/2006/relationships/hyperlink" Target="https://yakutian-laika.com/catalog/kennels.php?kennelid=5" TargetMode="External"/><Relationship Id="rId173" Type="http://schemas.openxmlformats.org/officeDocument/2006/relationships/hyperlink" Target="https://yakutian-laika.com/catalog/kennels.php?kennelid=61" TargetMode="External"/><Relationship Id="rId229" Type="http://schemas.openxmlformats.org/officeDocument/2006/relationships/hyperlink" Target="https://yakutian-laika.com/catalog/dog.php?screen=1&amp;userif=1&amp;id=3553" TargetMode="External"/><Relationship Id="rId380" Type="http://schemas.openxmlformats.org/officeDocument/2006/relationships/hyperlink" Target="https://yakutian-laika.com/catalog/dog.php?screen=1&amp;userif=1&amp;id=2167" TargetMode="External"/><Relationship Id="rId436" Type="http://schemas.openxmlformats.org/officeDocument/2006/relationships/hyperlink" Target="https://yakutian-laika.com/catalog/dog.php?screen=1&amp;userif=1&amp;id=992" TargetMode="External"/><Relationship Id="rId240" Type="http://schemas.openxmlformats.org/officeDocument/2006/relationships/hyperlink" Target="https://yakutian-laika.com/catalog/dog.php?screen=1&amp;userif=1&amp;id=904" TargetMode="External"/><Relationship Id="rId478" Type="http://schemas.openxmlformats.org/officeDocument/2006/relationships/hyperlink" Target="https://yakutian-laika.com/catalog/kennels.php?kennelid=10" TargetMode="External"/><Relationship Id="rId35" Type="http://schemas.openxmlformats.org/officeDocument/2006/relationships/hyperlink" Target="https://yakutian-laika.com/catalog/dog.php?screen=1&amp;userif=1&amp;id=4344" TargetMode="External"/><Relationship Id="rId77" Type="http://schemas.openxmlformats.org/officeDocument/2006/relationships/hyperlink" Target="https://yakutian-laika.com/catalog/dog.php?screen=1&amp;userif=1&amp;id=4353" TargetMode="External"/><Relationship Id="rId100" Type="http://schemas.openxmlformats.org/officeDocument/2006/relationships/hyperlink" Target="https://yakutian-laika.com/catalog/show.php?showid=960" TargetMode="External"/><Relationship Id="rId282" Type="http://schemas.openxmlformats.org/officeDocument/2006/relationships/hyperlink" Target="https://yakutian-laika.com/catalog/kennels.php?kennelid=22" TargetMode="External"/><Relationship Id="rId338" Type="http://schemas.openxmlformats.org/officeDocument/2006/relationships/hyperlink" Target="https://yakutian-laika.com/catalog/dog.php?screen=1&amp;userif=1&amp;id=409" TargetMode="External"/><Relationship Id="rId503" Type="http://schemas.openxmlformats.org/officeDocument/2006/relationships/hyperlink" Target="https://yakutian-laika.com/catalog/dog.php?screen=1&amp;userif=1&amp;id=2678" TargetMode="External"/><Relationship Id="rId545" Type="http://schemas.openxmlformats.org/officeDocument/2006/relationships/hyperlink" Target="https://yakutian-laika.com/catalog/kennels.php?kennelid=138" TargetMode="External"/><Relationship Id="rId8" Type="http://schemas.openxmlformats.org/officeDocument/2006/relationships/hyperlink" Target="https://yakutian-laika.com/catalog/dog.php?screen=1&amp;userif=1&amp;id=1301" TargetMode="External"/><Relationship Id="rId142" Type="http://schemas.openxmlformats.org/officeDocument/2006/relationships/hyperlink" Target="https://yakutian-laika.com/catalog/dog.php?screen=1&amp;userif=1&amp;id=4577" TargetMode="External"/><Relationship Id="rId184" Type="http://schemas.openxmlformats.org/officeDocument/2006/relationships/hyperlink" Target="https://yakutian-laika.com/catalog/dog.php?screen=1&amp;userif=1&amp;id=3552" TargetMode="External"/><Relationship Id="rId391" Type="http://schemas.openxmlformats.org/officeDocument/2006/relationships/hyperlink" Target="https://yakutian-laika.com/catalog/dog.php?screen=1&amp;userif=1&amp;id=1072" TargetMode="External"/><Relationship Id="rId405" Type="http://schemas.openxmlformats.org/officeDocument/2006/relationships/hyperlink" Target="https://yakutian-laika.com/catalog/kennels.php?kennelid=31" TargetMode="External"/><Relationship Id="rId447" Type="http://schemas.openxmlformats.org/officeDocument/2006/relationships/hyperlink" Target="https://yakutian-laika.com/catalog/kennels.php?kennelid=83" TargetMode="External"/><Relationship Id="rId251" Type="http://schemas.openxmlformats.org/officeDocument/2006/relationships/hyperlink" Target="https://yakutian-laika.com/catalog/kennels.php?kennelid=5" TargetMode="External"/><Relationship Id="rId489" Type="http://schemas.openxmlformats.org/officeDocument/2006/relationships/hyperlink" Target="https://yakutian-laika.com/catalog/dog.php?screen=1&amp;userif=1&amp;id=2192" TargetMode="External"/><Relationship Id="rId46" Type="http://schemas.openxmlformats.org/officeDocument/2006/relationships/hyperlink" Target="https://yakutian-laika.com/catalog/dog.php?screen=1&amp;userif=1&amp;id=4165" TargetMode="External"/><Relationship Id="rId293" Type="http://schemas.openxmlformats.org/officeDocument/2006/relationships/hyperlink" Target="https://yakutian-laika.com/catalog/kennels.php?kennelid=125" TargetMode="External"/><Relationship Id="rId307" Type="http://schemas.openxmlformats.org/officeDocument/2006/relationships/hyperlink" Target="https://yakutian-laika.com/catalog/dog.php?screen=1&amp;userif=1&amp;id=2619" TargetMode="External"/><Relationship Id="rId349" Type="http://schemas.openxmlformats.org/officeDocument/2006/relationships/hyperlink" Target="https://yakutian-laika.com/catalog/kennels.php?kennelid=1" TargetMode="External"/><Relationship Id="rId514" Type="http://schemas.openxmlformats.org/officeDocument/2006/relationships/hyperlink" Target="https://yakutian-laika.com/catalog/dog.php?screen=1&amp;userif=1&amp;id=572" TargetMode="External"/><Relationship Id="rId88" Type="http://schemas.openxmlformats.org/officeDocument/2006/relationships/hyperlink" Target="https://yakutian-laika.com/catalog/show.php?showid=924" TargetMode="External"/><Relationship Id="rId111" Type="http://schemas.openxmlformats.org/officeDocument/2006/relationships/hyperlink" Target="https://yakutian-laika.com/catalog/show.php?showid=992" TargetMode="External"/><Relationship Id="rId153" Type="http://schemas.openxmlformats.org/officeDocument/2006/relationships/hyperlink" Target="https://yakutian-laika.com/catalog/show.php?showid=991" TargetMode="External"/><Relationship Id="rId195" Type="http://schemas.openxmlformats.org/officeDocument/2006/relationships/hyperlink" Target="https://yakutian-laika.com/catalog/kennels.php?kennelid=39" TargetMode="External"/><Relationship Id="rId209" Type="http://schemas.openxmlformats.org/officeDocument/2006/relationships/hyperlink" Target="https://yakutian-laika.com/catalog/dog.php?screen=1&amp;userif=1&amp;id=1236" TargetMode="External"/><Relationship Id="rId360" Type="http://schemas.openxmlformats.org/officeDocument/2006/relationships/hyperlink" Target="https://yakutian-laika.com/catalog/kennels.php?kennelid=5" TargetMode="External"/><Relationship Id="rId416" Type="http://schemas.openxmlformats.org/officeDocument/2006/relationships/hyperlink" Target="https://yakutian-laika.com/catalog/kennels.php?kennelid=61" TargetMode="External"/><Relationship Id="rId220" Type="http://schemas.openxmlformats.org/officeDocument/2006/relationships/hyperlink" Target="https://yakutian-laika.com/catalog/kennels.php?kennelid=8" TargetMode="External"/><Relationship Id="rId458" Type="http://schemas.openxmlformats.org/officeDocument/2006/relationships/hyperlink" Target="https://yakutian-laika.com/catalog/dog.php?screen=1&amp;userif=1&amp;id=1101" TargetMode="External"/><Relationship Id="rId15" Type="http://schemas.openxmlformats.org/officeDocument/2006/relationships/hyperlink" Target="https://yakutian-laika.com/catalog/dog.php?screen=1&amp;userif=1&amp;id=3924" TargetMode="External"/><Relationship Id="rId57" Type="http://schemas.openxmlformats.org/officeDocument/2006/relationships/hyperlink" Target="https://yakutian-laika.com/catalog/dog.php?screen=1&amp;userif=1&amp;id=3760" TargetMode="External"/><Relationship Id="rId262" Type="http://schemas.openxmlformats.org/officeDocument/2006/relationships/hyperlink" Target="https://yakutian-laika.com/catalog/kennels.php?kennelid=5" TargetMode="External"/><Relationship Id="rId318" Type="http://schemas.openxmlformats.org/officeDocument/2006/relationships/hyperlink" Target="https://yakutian-laika.com/catalog/dog.php?screen=1&amp;userif=1&amp;id=1441" TargetMode="External"/><Relationship Id="rId525" Type="http://schemas.openxmlformats.org/officeDocument/2006/relationships/hyperlink" Target="https://yakutian-laika.com/catalog/dog.php?screen=1&amp;userif=1&amp;id=4604" TargetMode="External"/><Relationship Id="rId99" Type="http://schemas.openxmlformats.org/officeDocument/2006/relationships/hyperlink" Target="https://yakutian-laika.com/catalog/show.php?showid=935" TargetMode="External"/><Relationship Id="rId122" Type="http://schemas.openxmlformats.org/officeDocument/2006/relationships/hyperlink" Target="https://yakutian-laika.com/catalog/show.php?showid=970" TargetMode="External"/><Relationship Id="rId164" Type="http://schemas.openxmlformats.org/officeDocument/2006/relationships/hyperlink" Target="https://yakutian-laika.com/catalog/kennels.php?kennelid=8" TargetMode="External"/><Relationship Id="rId371" Type="http://schemas.openxmlformats.org/officeDocument/2006/relationships/hyperlink" Target="https://yakutian-laika.com/catalog/kennels.php?kennelid=8" TargetMode="External"/><Relationship Id="rId427" Type="http://schemas.openxmlformats.org/officeDocument/2006/relationships/hyperlink" Target="https://yakutian-laika.com/catalog/dog.php?screen=1&amp;userif=1&amp;id=3224" TargetMode="External"/><Relationship Id="rId469" Type="http://schemas.openxmlformats.org/officeDocument/2006/relationships/hyperlink" Target="https://yakutian-laika.com/catalog/dog.php?screen=1&amp;userif=1&amp;id=2198" TargetMode="External"/><Relationship Id="rId26" Type="http://schemas.openxmlformats.org/officeDocument/2006/relationships/hyperlink" Target="https://yakutian-laika.com/catalog/dog.php?screen=1&amp;userif=1&amp;id=2116" TargetMode="External"/><Relationship Id="rId231" Type="http://schemas.openxmlformats.org/officeDocument/2006/relationships/hyperlink" Target="https://yakutian-laika.com/catalog/kennels.php?kennelid=138" TargetMode="External"/><Relationship Id="rId273" Type="http://schemas.openxmlformats.org/officeDocument/2006/relationships/hyperlink" Target="https://yakutian-laika.com/catalog/dog.php?screen=1&amp;userif=1&amp;id=957" TargetMode="External"/><Relationship Id="rId329" Type="http://schemas.openxmlformats.org/officeDocument/2006/relationships/hyperlink" Target="https://yakutian-laika.com/catalog/dog.php?screen=1&amp;userif=1&amp;id=3527" TargetMode="External"/><Relationship Id="rId480" Type="http://schemas.openxmlformats.org/officeDocument/2006/relationships/hyperlink" Target="https://yakutian-laika.com/catalog/dog.php?screen=1&amp;userif=1&amp;id=3204" TargetMode="External"/><Relationship Id="rId536" Type="http://schemas.openxmlformats.org/officeDocument/2006/relationships/hyperlink" Target="https://yakutian-laika.com/catalog/dog.php?screen=1&amp;userif=1&amp;id=4079" TargetMode="External"/><Relationship Id="rId68" Type="http://schemas.openxmlformats.org/officeDocument/2006/relationships/hyperlink" Target="https://yakutian-laika.com/catalog/dog.php?screen=1&amp;userif=1&amp;id=3715" TargetMode="External"/><Relationship Id="rId133" Type="http://schemas.openxmlformats.org/officeDocument/2006/relationships/hyperlink" Target="https://yakutian-laika.com/catalog/show.php?showid=982" TargetMode="External"/><Relationship Id="rId175" Type="http://schemas.openxmlformats.org/officeDocument/2006/relationships/hyperlink" Target="https://yakutian-laika.com/catalog/kennels.php?kennelid=8" TargetMode="External"/><Relationship Id="rId340" Type="http://schemas.openxmlformats.org/officeDocument/2006/relationships/hyperlink" Target="https://yakutian-laika.com/catalog/dog.php?screen=1&amp;userif=1&amp;id=305" TargetMode="External"/><Relationship Id="rId200" Type="http://schemas.openxmlformats.org/officeDocument/2006/relationships/hyperlink" Target="https://yakutian-laika.com/catalog/kennels.php?kennelid=8" TargetMode="External"/><Relationship Id="rId382" Type="http://schemas.openxmlformats.org/officeDocument/2006/relationships/hyperlink" Target="https://yakutian-laika.com/catalog/kennels.php?kennelid=47" TargetMode="External"/><Relationship Id="rId438" Type="http://schemas.openxmlformats.org/officeDocument/2006/relationships/hyperlink" Target="https://yakutian-laika.com/catalog/dog.php?screen=1&amp;userif=1&amp;id=614" TargetMode="External"/><Relationship Id="rId242" Type="http://schemas.openxmlformats.org/officeDocument/2006/relationships/hyperlink" Target="https://yakutian-laika.com/catalog/dog.php?screen=1&amp;userif=1&amp;id=2593" TargetMode="External"/><Relationship Id="rId284" Type="http://schemas.openxmlformats.org/officeDocument/2006/relationships/hyperlink" Target="https://yakutian-laika.com/catalog/kennels.php?kennelid=22" TargetMode="External"/><Relationship Id="rId491" Type="http://schemas.openxmlformats.org/officeDocument/2006/relationships/hyperlink" Target="https://yakutian-laika.com/catalog/kennels.php?kennelid=39" TargetMode="External"/><Relationship Id="rId505" Type="http://schemas.openxmlformats.org/officeDocument/2006/relationships/hyperlink" Target="https://yakutian-laika.com/catalog/dog.php?screen=1&amp;userif=1&amp;id=1016" TargetMode="External"/><Relationship Id="rId37" Type="http://schemas.openxmlformats.org/officeDocument/2006/relationships/hyperlink" Target="https://yakutian-laika.com/catalog/dog.php?screen=1&amp;userif=1&amp;id=4358" TargetMode="External"/><Relationship Id="rId79" Type="http://schemas.openxmlformats.org/officeDocument/2006/relationships/hyperlink" Target="https://yakutian-laika.com/catalog/dog.php?screen=1&amp;userif=1&amp;id=4373" TargetMode="External"/><Relationship Id="rId102" Type="http://schemas.openxmlformats.org/officeDocument/2006/relationships/hyperlink" Target="https://yakutian-laika.com/catalog/show.php?showid=948" TargetMode="External"/><Relationship Id="rId144" Type="http://schemas.openxmlformats.org/officeDocument/2006/relationships/hyperlink" Target="https://yakutian-laika.com/catalog/dog.php?screen=1&amp;userif=1&amp;id=4789" TargetMode="External"/><Relationship Id="rId547" Type="http://schemas.openxmlformats.org/officeDocument/2006/relationships/drawing" Target="../drawings/drawing1.xml"/><Relationship Id="rId90" Type="http://schemas.openxmlformats.org/officeDocument/2006/relationships/hyperlink" Target="https://yakutian-laika.com/catalog/show.php?showid=919" TargetMode="External"/><Relationship Id="rId186" Type="http://schemas.openxmlformats.org/officeDocument/2006/relationships/hyperlink" Target="https://yakutian-laika.com/catalog/kennels.php?kennelid=138" TargetMode="External"/><Relationship Id="rId351" Type="http://schemas.openxmlformats.org/officeDocument/2006/relationships/hyperlink" Target="https://yakutian-laika.com/catalog/dog.php?screen=1&amp;userif=1&amp;id=416" TargetMode="External"/><Relationship Id="rId393" Type="http://schemas.openxmlformats.org/officeDocument/2006/relationships/hyperlink" Target="https://yakutian-laika.com/catalog/kennels.php?kennelid=8" TargetMode="External"/><Relationship Id="rId407" Type="http://schemas.openxmlformats.org/officeDocument/2006/relationships/hyperlink" Target="https://yakutian-laika.com/catalog/dog.php?screen=1&amp;userif=1&amp;id=872" TargetMode="External"/><Relationship Id="rId449" Type="http://schemas.openxmlformats.org/officeDocument/2006/relationships/hyperlink" Target="https://yakutian-laika.com/catalog/dog.php?screen=1&amp;userif=1&amp;id=2323" TargetMode="External"/><Relationship Id="rId211" Type="http://schemas.openxmlformats.org/officeDocument/2006/relationships/hyperlink" Target="https://yakutian-laika.com/catalog/dog.php?screen=1&amp;userif=1&amp;id=319" TargetMode="External"/><Relationship Id="rId253" Type="http://schemas.openxmlformats.org/officeDocument/2006/relationships/hyperlink" Target="https://yakutian-laika.com/catalog/dog.php?screen=1&amp;userif=1&amp;id=3716" TargetMode="External"/><Relationship Id="rId295" Type="http://schemas.openxmlformats.org/officeDocument/2006/relationships/hyperlink" Target="https://yakutian-laika.com/catalog/dog.php?screen=1&amp;userif=1&amp;id=1906" TargetMode="External"/><Relationship Id="rId309" Type="http://schemas.openxmlformats.org/officeDocument/2006/relationships/hyperlink" Target="https://yakutian-laika.com/catalog/dog.php?screen=1&amp;userif=1&amp;id=1356" TargetMode="External"/><Relationship Id="rId460" Type="http://schemas.openxmlformats.org/officeDocument/2006/relationships/hyperlink" Target="https://yakutian-laika.com/catalog/kennels.php?kennelid=81" TargetMode="External"/><Relationship Id="rId516" Type="http://schemas.openxmlformats.org/officeDocument/2006/relationships/hyperlink" Target="https://yakutian-laika.com/catalog/dog.php?screen=1&amp;userif=1&amp;id=2456" TargetMode="External"/><Relationship Id="rId48" Type="http://schemas.openxmlformats.org/officeDocument/2006/relationships/hyperlink" Target="https://yakutian-laika.com/catalog/dog.php?screen=1&amp;userif=1&amp;id=4253" TargetMode="External"/><Relationship Id="rId113" Type="http://schemas.openxmlformats.org/officeDocument/2006/relationships/hyperlink" Target="https://yakutian-laika.com/catalog/show.php?showid=959" TargetMode="External"/><Relationship Id="rId320" Type="http://schemas.openxmlformats.org/officeDocument/2006/relationships/hyperlink" Target="https://yakutian-laika.com/catalog/dog.php?screen=1&amp;userif=1&amp;id=1406" TargetMode="External"/><Relationship Id="rId155" Type="http://schemas.openxmlformats.org/officeDocument/2006/relationships/hyperlink" Target="https://yakutian-laika.com/catalog/dog.php?screen=1&amp;userif=1&amp;id=5211" TargetMode="External"/><Relationship Id="rId197" Type="http://schemas.openxmlformats.org/officeDocument/2006/relationships/hyperlink" Target="https://yakutian-laika.com/catalog/dog.php?screen=1&amp;userif=1&amp;id=970" TargetMode="External"/><Relationship Id="rId362" Type="http://schemas.openxmlformats.org/officeDocument/2006/relationships/hyperlink" Target="https://yakutian-laika.com/catalog/dog.php?screen=1&amp;userif=1&amp;id=988" TargetMode="External"/><Relationship Id="rId418" Type="http://schemas.openxmlformats.org/officeDocument/2006/relationships/hyperlink" Target="https://yakutian-laika.com/catalog/dog.php?screen=1&amp;userif=1&amp;id=2138" TargetMode="External"/><Relationship Id="rId222" Type="http://schemas.openxmlformats.org/officeDocument/2006/relationships/hyperlink" Target="https://yakutian-laika.com/catalog/dog.php?screen=1&amp;userif=1&amp;id=3038" TargetMode="External"/><Relationship Id="rId264" Type="http://schemas.openxmlformats.org/officeDocument/2006/relationships/hyperlink" Target="https://yakutian-laika.com/catalog/dog.php?screen=1&amp;userif=1&amp;id=2591" TargetMode="External"/><Relationship Id="rId471" Type="http://schemas.openxmlformats.org/officeDocument/2006/relationships/hyperlink" Target="https://yakutian-laika.com/catalog/kennels.php?kennelid=47" TargetMode="External"/><Relationship Id="rId17" Type="http://schemas.openxmlformats.org/officeDocument/2006/relationships/hyperlink" Target="https://yakutian-laika.com/catalog/dog.php?screen=1&amp;userif=1&amp;id=2370" TargetMode="External"/><Relationship Id="rId59" Type="http://schemas.openxmlformats.org/officeDocument/2006/relationships/hyperlink" Target="https://yakutian-laika.com/catalog/dog.php?screen=1&amp;userif=1&amp;id=3424" TargetMode="External"/><Relationship Id="rId124" Type="http://schemas.openxmlformats.org/officeDocument/2006/relationships/hyperlink" Target="https://yakutian-laika.com/catalog/show.php?showid=996" TargetMode="External"/><Relationship Id="rId527" Type="http://schemas.openxmlformats.org/officeDocument/2006/relationships/hyperlink" Target="https://yakutian-laika.com/catalog/dog.php?screen=1&amp;userif=1&amp;id=1443" TargetMode="External"/><Relationship Id="rId70" Type="http://schemas.openxmlformats.org/officeDocument/2006/relationships/hyperlink" Target="https://yakutian-laika.com/catalog/dog.php?screen=1&amp;userif=1&amp;id=4027" TargetMode="External"/><Relationship Id="rId166" Type="http://schemas.openxmlformats.org/officeDocument/2006/relationships/hyperlink" Target="https://yakutian-laika.com/catalog/kennels.php?kennelid=8" TargetMode="External"/><Relationship Id="rId331" Type="http://schemas.openxmlformats.org/officeDocument/2006/relationships/hyperlink" Target="https://yakutian-laika.com/catalog/dog.php?screen=1&amp;userif=1&amp;id=582" TargetMode="External"/><Relationship Id="rId373" Type="http://schemas.openxmlformats.org/officeDocument/2006/relationships/hyperlink" Target="https://yakutian-laika.com/catalog/dog.php?screen=1&amp;userif=1&amp;id=1118" TargetMode="External"/><Relationship Id="rId429" Type="http://schemas.openxmlformats.org/officeDocument/2006/relationships/hyperlink" Target="https://yakutian-laika.com/catalog/kennels.php?kennelid=58" TargetMode="External"/><Relationship Id="rId1" Type="http://schemas.openxmlformats.org/officeDocument/2006/relationships/hyperlink" Target="https://yakutian-laika.com/catalog/dog.php?screen=1&amp;userif=1&amp;id=4217" TargetMode="External"/><Relationship Id="rId233" Type="http://schemas.openxmlformats.org/officeDocument/2006/relationships/hyperlink" Target="https://yakutian-laika.com/catalog/dog.php?screen=1&amp;userif=1&amp;id=2686" TargetMode="External"/><Relationship Id="rId440" Type="http://schemas.openxmlformats.org/officeDocument/2006/relationships/hyperlink" Target="https://yakutian-laika.com/catalog/kennels.php?kennelid=5" TargetMode="External"/><Relationship Id="rId28" Type="http://schemas.openxmlformats.org/officeDocument/2006/relationships/hyperlink" Target="https://yakutian-laika.com/catalog/dog.php?screen=1&amp;userif=1&amp;id=2349" TargetMode="External"/><Relationship Id="rId275" Type="http://schemas.openxmlformats.org/officeDocument/2006/relationships/hyperlink" Target="https://yakutian-laika.com/catalog/kennels.php?kennelid=22" TargetMode="External"/><Relationship Id="rId300" Type="http://schemas.openxmlformats.org/officeDocument/2006/relationships/hyperlink" Target="https://yakutian-laika.com/catalog/dog.php?screen=1&amp;userif=1&amp;id=2174" TargetMode="External"/><Relationship Id="rId482" Type="http://schemas.openxmlformats.org/officeDocument/2006/relationships/hyperlink" Target="https://yakutian-laika.com/catalog/dog.php?screen=1&amp;userif=1&amp;id=1125" TargetMode="External"/><Relationship Id="rId538" Type="http://schemas.openxmlformats.org/officeDocument/2006/relationships/hyperlink" Target="https://yakutian-laika.com/catalog/kennels.php?kennelid=83" TargetMode="External"/><Relationship Id="rId81" Type="http://schemas.openxmlformats.org/officeDocument/2006/relationships/hyperlink" Target="https://yakutian-laika.com/catalog/dog.php?screen=1&amp;userif=1&amp;id=4857" TargetMode="External"/><Relationship Id="rId135" Type="http://schemas.openxmlformats.org/officeDocument/2006/relationships/hyperlink" Target="https://yakutian-laika.com/catalog/dog.php?screen=1&amp;userif=1&amp;id=1151" TargetMode="External"/><Relationship Id="rId177" Type="http://schemas.openxmlformats.org/officeDocument/2006/relationships/hyperlink" Target="https://yakutian-laika.com/catalog/dog.php?screen=1&amp;userif=1&amp;id=472" TargetMode="External"/><Relationship Id="rId342" Type="http://schemas.openxmlformats.org/officeDocument/2006/relationships/hyperlink" Target="https://yakutian-laika.com/catalog/kennels.php?kennelid=1" TargetMode="External"/><Relationship Id="rId384" Type="http://schemas.openxmlformats.org/officeDocument/2006/relationships/hyperlink" Target="https://yakutian-laika.com/catalog/kennels.php?kennelid=61" TargetMode="External"/><Relationship Id="rId202" Type="http://schemas.openxmlformats.org/officeDocument/2006/relationships/hyperlink" Target="https://yakutian-laika.com/catalog/dog.php?screen=1&amp;userif=1&amp;id=974" TargetMode="External"/><Relationship Id="rId244" Type="http://schemas.openxmlformats.org/officeDocument/2006/relationships/hyperlink" Target="https://yakutian-laika.com/catalog/kennels.php?kennelid=89" TargetMode="External"/><Relationship Id="rId39" Type="http://schemas.openxmlformats.org/officeDocument/2006/relationships/hyperlink" Target="https://yakutian-laika.com/catalog/dog.php?screen=1&amp;userif=1&amp;id=3039" TargetMode="External"/><Relationship Id="rId286" Type="http://schemas.openxmlformats.org/officeDocument/2006/relationships/hyperlink" Target="https://yakutian-laika.com/catalog/kennels.php?kennelid=22" TargetMode="External"/><Relationship Id="rId451" Type="http://schemas.openxmlformats.org/officeDocument/2006/relationships/hyperlink" Target="https://yakutian-laika.com/catalog/kennels.php?kennelid=51" TargetMode="External"/><Relationship Id="rId493" Type="http://schemas.openxmlformats.org/officeDocument/2006/relationships/hyperlink" Target="https://yakutian-laika.com/catalog/dog.php?screen=1&amp;userif=1&amp;id=1543" TargetMode="External"/><Relationship Id="rId507" Type="http://schemas.openxmlformats.org/officeDocument/2006/relationships/hyperlink" Target="https://yakutian-laika.com/catalog/kennels.php?kennelid=81" TargetMode="External"/><Relationship Id="rId50" Type="http://schemas.openxmlformats.org/officeDocument/2006/relationships/hyperlink" Target="https://yakutian-laika.com/catalog/dog.php?screen=1&amp;userif=1&amp;id=4029" TargetMode="External"/><Relationship Id="rId104" Type="http://schemas.openxmlformats.org/officeDocument/2006/relationships/hyperlink" Target="https://yakutian-laika.com/catalog/show.php?showid=937" TargetMode="External"/><Relationship Id="rId146" Type="http://schemas.openxmlformats.org/officeDocument/2006/relationships/hyperlink" Target="https://yakutian-laika.com/catalog/dog.php?screen=1&amp;userif=1&amp;id=4339" TargetMode="External"/><Relationship Id="rId188" Type="http://schemas.openxmlformats.org/officeDocument/2006/relationships/hyperlink" Target="https://yakutian-laika.com/catalog/kennels.php?kennelid=5" TargetMode="External"/><Relationship Id="rId311" Type="http://schemas.openxmlformats.org/officeDocument/2006/relationships/hyperlink" Target="https://yakutian-laika.com/catalog/kennels.php?kennelid=22" TargetMode="External"/><Relationship Id="rId353" Type="http://schemas.openxmlformats.org/officeDocument/2006/relationships/hyperlink" Target="https://yakutian-laika.com/catalog/kennels.php?kennelid=5" TargetMode="External"/><Relationship Id="rId395" Type="http://schemas.openxmlformats.org/officeDocument/2006/relationships/hyperlink" Target="https://yakutian-laika.com/catalog/dog.php?screen=1&amp;userif=1&amp;id=946" TargetMode="External"/><Relationship Id="rId409" Type="http://schemas.openxmlformats.org/officeDocument/2006/relationships/hyperlink" Target="https://yakutian-laika.com/catalog/kennels.php?kennelid=119" TargetMode="External"/><Relationship Id="rId92" Type="http://schemas.openxmlformats.org/officeDocument/2006/relationships/hyperlink" Target="https://yakutian-laika.com/catalog/show.php?showid=932" TargetMode="External"/><Relationship Id="rId213" Type="http://schemas.openxmlformats.org/officeDocument/2006/relationships/hyperlink" Target="https://yakutian-laika.com/catalog/kennels.php?kennelid=8" TargetMode="External"/><Relationship Id="rId420" Type="http://schemas.openxmlformats.org/officeDocument/2006/relationships/hyperlink" Target="https://yakutian-laika.com/catalog/kennels.php?kennelid=36" TargetMode="External"/><Relationship Id="rId255" Type="http://schemas.openxmlformats.org/officeDocument/2006/relationships/hyperlink" Target="https://yakutian-laika.com/catalog/kennels.php?kennelid=5" TargetMode="External"/><Relationship Id="rId297" Type="http://schemas.openxmlformats.org/officeDocument/2006/relationships/hyperlink" Target="https://yakutian-laika.com/catalog/dog.php?screen=1&amp;userif=1&amp;id=2741" TargetMode="External"/><Relationship Id="rId462" Type="http://schemas.openxmlformats.org/officeDocument/2006/relationships/hyperlink" Target="https://yakutian-laika.com/catalog/dog.php?screen=1&amp;userif=1&amp;id=2591" TargetMode="External"/><Relationship Id="rId518" Type="http://schemas.openxmlformats.org/officeDocument/2006/relationships/hyperlink" Target="https://yakutian-laika.com/catalog/kennels.php?kennelid=79" TargetMode="External"/><Relationship Id="rId115" Type="http://schemas.openxmlformats.org/officeDocument/2006/relationships/hyperlink" Target="https://yakutian-laika.com/catalog/show.php?showid=952" TargetMode="External"/><Relationship Id="rId157" Type="http://schemas.openxmlformats.org/officeDocument/2006/relationships/hyperlink" Target="https://yakutian-laika.com/catalog/dog.php?screen=1&amp;userif=1&amp;id=3713" TargetMode="External"/><Relationship Id="rId322" Type="http://schemas.openxmlformats.org/officeDocument/2006/relationships/hyperlink" Target="https://yakutian-laika.com/catalog/kennels.php?kennelid=17" TargetMode="External"/><Relationship Id="rId364" Type="http://schemas.openxmlformats.org/officeDocument/2006/relationships/hyperlink" Target="https://yakutian-laika.com/catalog/kennels.php?kennelid=36" TargetMode="External"/><Relationship Id="rId61" Type="http://schemas.openxmlformats.org/officeDocument/2006/relationships/hyperlink" Target="https://yakutian-laika.com/catalog/dog.php?screen=1&amp;userif=1&amp;id=577" TargetMode="External"/><Relationship Id="rId199" Type="http://schemas.openxmlformats.org/officeDocument/2006/relationships/hyperlink" Target="https://yakutian-laika.com/catalog/kennels.php?kennelid=8" TargetMode="External"/><Relationship Id="rId19" Type="http://schemas.openxmlformats.org/officeDocument/2006/relationships/hyperlink" Target="https://yakutian-laika.com/catalog/dog.php?screen=1&amp;userif=1&amp;id=4301" TargetMode="External"/><Relationship Id="rId224" Type="http://schemas.openxmlformats.org/officeDocument/2006/relationships/hyperlink" Target="https://yakutian-laika.com/catalog/kennels.php?kennelid=107" TargetMode="External"/><Relationship Id="rId266" Type="http://schemas.openxmlformats.org/officeDocument/2006/relationships/hyperlink" Target="https://yakutian-laika.com/catalog/dog.php?screen=1&amp;userif=1&amp;id=2146" TargetMode="External"/><Relationship Id="rId431" Type="http://schemas.openxmlformats.org/officeDocument/2006/relationships/hyperlink" Target="https://yakutian-laika.com/catalog/dog.php?screen=1&amp;userif=1&amp;id=370" TargetMode="External"/><Relationship Id="rId473" Type="http://schemas.openxmlformats.org/officeDocument/2006/relationships/hyperlink" Target="https://yakutian-laika.com/catalog/dog.php?screen=1&amp;userif=1&amp;id=2593" TargetMode="External"/><Relationship Id="rId529" Type="http://schemas.openxmlformats.org/officeDocument/2006/relationships/hyperlink" Target="https://yakutian-laika.com/catalog/kennels.php?kennelid=17" TargetMode="External"/><Relationship Id="rId30" Type="http://schemas.openxmlformats.org/officeDocument/2006/relationships/hyperlink" Target="https://yakutian-laika.com/catalog/dog.php?screen=1&amp;userif=1&amp;id=4374" TargetMode="External"/><Relationship Id="rId126" Type="http://schemas.openxmlformats.org/officeDocument/2006/relationships/hyperlink" Target="https://yakutian-laika.com/catalog/show.php?showid=968" TargetMode="External"/><Relationship Id="rId168" Type="http://schemas.openxmlformats.org/officeDocument/2006/relationships/hyperlink" Target="https://yakutian-laika.com/catalog/kennels.php?kennelid=10" TargetMode="External"/><Relationship Id="rId333" Type="http://schemas.openxmlformats.org/officeDocument/2006/relationships/hyperlink" Target="https://yakutian-laika.com/catalog/dog.php?screen=1&amp;userif=1&amp;id=551" TargetMode="External"/><Relationship Id="rId540" Type="http://schemas.openxmlformats.org/officeDocument/2006/relationships/hyperlink" Target="https://yakutian-laika.com/catalog/dog.php?screen=1&amp;userif=1&amp;id=4834" TargetMode="External"/><Relationship Id="rId72" Type="http://schemas.openxmlformats.org/officeDocument/2006/relationships/hyperlink" Target="https://yakutian-laika.com/catalog/dog.php?screen=1&amp;userif=1&amp;id=4158" TargetMode="External"/><Relationship Id="rId375" Type="http://schemas.openxmlformats.org/officeDocument/2006/relationships/hyperlink" Target="https://yakutian-laika.com/catalog/kennels.php?kennelid=39" TargetMode="External"/><Relationship Id="rId3" Type="http://schemas.openxmlformats.org/officeDocument/2006/relationships/hyperlink" Target="https://yakutian-laika.com/catalog/dog.php?screen=1&amp;userif=1&amp;id=2779" TargetMode="External"/><Relationship Id="rId235" Type="http://schemas.openxmlformats.org/officeDocument/2006/relationships/hyperlink" Target="https://yakutian-laika.com/catalog/kennels.php?kennelid=136" TargetMode="External"/><Relationship Id="rId277" Type="http://schemas.openxmlformats.org/officeDocument/2006/relationships/hyperlink" Target="https://yakutian-laika.com/catalog/dog.php?screen=1&amp;userif=1&amp;id=2685" TargetMode="External"/><Relationship Id="rId400" Type="http://schemas.openxmlformats.org/officeDocument/2006/relationships/hyperlink" Target="https://yakutian-laika.com/catalog/kennels.php?kennelid=61" TargetMode="External"/><Relationship Id="rId442" Type="http://schemas.openxmlformats.org/officeDocument/2006/relationships/hyperlink" Target="https://yakutian-laika.com/catalog/dog.php?screen=1&amp;userif=1&amp;id=2204" TargetMode="External"/><Relationship Id="rId484" Type="http://schemas.openxmlformats.org/officeDocument/2006/relationships/hyperlink" Target="https://yakutian-laika.com/catalog/kennels.php?kennelid=10" TargetMode="External"/><Relationship Id="rId137" Type="http://schemas.openxmlformats.org/officeDocument/2006/relationships/hyperlink" Target="https://yakutian-laika.com/catalog/dog.php?screen=1&amp;userif=1&amp;id=1883" TargetMode="External"/><Relationship Id="rId302" Type="http://schemas.openxmlformats.org/officeDocument/2006/relationships/hyperlink" Target="https://yakutian-laika.com/catalog/dog.php?screen=1&amp;userif=1&amp;id=3342" TargetMode="External"/><Relationship Id="rId344" Type="http://schemas.openxmlformats.org/officeDocument/2006/relationships/hyperlink" Target="https://yakutian-laika.com/catalog/kennels.php?kennelid=1" TargetMode="External"/><Relationship Id="rId41" Type="http://schemas.openxmlformats.org/officeDocument/2006/relationships/hyperlink" Target="https://yakutian-laika.com/catalog/dog.php?screen=1&amp;userif=1&amp;id=1256" TargetMode="External"/><Relationship Id="rId83" Type="http://schemas.openxmlformats.org/officeDocument/2006/relationships/hyperlink" Target="https://yakutian-laika.com/catalog/show.php?showid=918" TargetMode="External"/><Relationship Id="rId179" Type="http://schemas.openxmlformats.org/officeDocument/2006/relationships/hyperlink" Target="https://yakutian-laika.com/catalog/dog.php?screen=1&amp;userif=1&amp;id=1239" TargetMode="External"/><Relationship Id="rId386" Type="http://schemas.openxmlformats.org/officeDocument/2006/relationships/hyperlink" Target="https://yakutian-laika.com/catalog/dog.php?screen=1&amp;userif=1&amp;id=4854" TargetMode="External"/><Relationship Id="rId190" Type="http://schemas.openxmlformats.org/officeDocument/2006/relationships/hyperlink" Target="https://yakutian-laika.com/catalog/dog.php?screen=1&amp;userif=1&amp;id=544" TargetMode="External"/><Relationship Id="rId204" Type="http://schemas.openxmlformats.org/officeDocument/2006/relationships/hyperlink" Target="https://yakutian-laika.com/catalog/kennels.php?kennelid=8" TargetMode="External"/><Relationship Id="rId246" Type="http://schemas.openxmlformats.org/officeDocument/2006/relationships/hyperlink" Target="https://yakutian-laika.com/catalog/dog.php?screen=1&amp;userif=1&amp;id=595" TargetMode="External"/><Relationship Id="rId288" Type="http://schemas.openxmlformats.org/officeDocument/2006/relationships/hyperlink" Target="https://yakutian-laika.com/catalog/dog.php?screen=1&amp;userif=1&amp;id=1758" TargetMode="External"/><Relationship Id="rId411" Type="http://schemas.openxmlformats.org/officeDocument/2006/relationships/hyperlink" Target="https://yakutian-laika.com/catalog/dog.php?screen=1&amp;userif=1&amp;id=2322" TargetMode="External"/><Relationship Id="rId453" Type="http://schemas.openxmlformats.org/officeDocument/2006/relationships/hyperlink" Target="https://yakutian-laika.com/catalog/dog.php?screen=1&amp;userif=1&amp;id=1396" TargetMode="External"/><Relationship Id="rId509" Type="http://schemas.openxmlformats.org/officeDocument/2006/relationships/hyperlink" Target="https://yakutian-laika.com/catalog/dog.php?screen=1&amp;userif=1&amp;id=2370" TargetMode="External"/><Relationship Id="rId106" Type="http://schemas.openxmlformats.org/officeDocument/2006/relationships/hyperlink" Target="https://yakutian-laika.com/catalog/show.php?showid=951" TargetMode="External"/><Relationship Id="rId313" Type="http://schemas.openxmlformats.org/officeDocument/2006/relationships/hyperlink" Target="https://yakutian-laika.com/catalog/dog.php?screen=1&amp;userif=1&amp;id=2496" TargetMode="External"/><Relationship Id="rId495" Type="http://schemas.openxmlformats.org/officeDocument/2006/relationships/hyperlink" Target="https://yakutian-laika.com/catalog/dog.php?screen=1&amp;userif=1&amp;id=1386" TargetMode="External"/><Relationship Id="rId10" Type="http://schemas.openxmlformats.org/officeDocument/2006/relationships/hyperlink" Target="https://yakutian-laika.com/catalog/dog.php?screen=1&amp;userif=1&amp;id=4221" TargetMode="External"/><Relationship Id="rId52" Type="http://schemas.openxmlformats.org/officeDocument/2006/relationships/hyperlink" Target="https://yakutian-laika.com/catalog/dog.php?screen=1&amp;userif=1&amp;id=4251" TargetMode="External"/><Relationship Id="rId94" Type="http://schemas.openxmlformats.org/officeDocument/2006/relationships/hyperlink" Target="ttps://yakutian-laika.com/catalog/show.php?showid=934" TargetMode="External"/><Relationship Id="rId148" Type="http://schemas.openxmlformats.org/officeDocument/2006/relationships/hyperlink" Target="https://yakutian-laika.com/catalog/show.php?showid=997" TargetMode="External"/><Relationship Id="rId355" Type="http://schemas.openxmlformats.org/officeDocument/2006/relationships/hyperlink" Target="https://yakutian-laika.com/catalog/dog.php?screen=1&amp;userif=1&amp;id=3713" TargetMode="External"/><Relationship Id="rId397" Type="http://schemas.openxmlformats.org/officeDocument/2006/relationships/hyperlink" Target="https://yakutian-laika.com/catalog/kennels.php?kennelid=79" TargetMode="External"/><Relationship Id="rId520" Type="http://schemas.openxmlformats.org/officeDocument/2006/relationships/hyperlink" Target="https://yakutian-laika.com/catalog/kennels.php?kennelid=39" TargetMode="External"/><Relationship Id="rId215" Type="http://schemas.openxmlformats.org/officeDocument/2006/relationships/hyperlink" Target="https://yakutian-laika.com/catalog/kennels.php?kennelid=8" TargetMode="External"/><Relationship Id="rId257" Type="http://schemas.openxmlformats.org/officeDocument/2006/relationships/hyperlink" Target="https://yakutian-laika.com/catalog/dog.php?screen=1&amp;userif=1&amp;id=3647" TargetMode="External"/><Relationship Id="rId422" Type="http://schemas.openxmlformats.org/officeDocument/2006/relationships/hyperlink" Target="https://yakutian-laika.com/catalog/dog.php?screen=1&amp;userif=1&amp;id=2261" TargetMode="External"/><Relationship Id="rId464" Type="http://schemas.openxmlformats.org/officeDocument/2006/relationships/hyperlink" Target="https://yakutian-laika.com/catalog/dog.php?screen=1&amp;userif=1&amp;id=1758" TargetMode="External"/><Relationship Id="rId299" Type="http://schemas.openxmlformats.org/officeDocument/2006/relationships/hyperlink" Target="https://yakutian-laika.com/catalog/dog.php?screen=1&amp;userif=1&amp;id=2685" TargetMode="External"/><Relationship Id="rId63" Type="http://schemas.openxmlformats.org/officeDocument/2006/relationships/hyperlink" Target="https://yakutian-laika.com/catalog/dog.php?screen=1&amp;userif=1&amp;id=2760" TargetMode="External"/><Relationship Id="rId159" Type="http://schemas.openxmlformats.org/officeDocument/2006/relationships/hyperlink" Target="https://yakutian-laika.com/catalog/kennels.php?kennelid=136" TargetMode="External"/><Relationship Id="rId366" Type="http://schemas.openxmlformats.org/officeDocument/2006/relationships/hyperlink" Target="https://yakutian-laika.com/catalog/dog.php?screen=1&amp;userif=1&amp;id=561" TargetMode="External"/><Relationship Id="rId226" Type="http://schemas.openxmlformats.org/officeDocument/2006/relationships/hyperlink" Target="https://yakutian-laika.com/catalog/dog.php?screen=1&amp;userif=1&amp;id=957" TargetMode="External"/><Relationship Id="rId433" Type="http://schemas.openxmlformats.org/officeDocument/2006/relationships/hyperlink" Target="https://yakutian-laika.com/catalog/kennels.php?kennelid=10" TargetMode="External"/><Relationship Id="rId74" Type="http://schemas.openxmlformats.org/officeDocument/2006/relationships/hyperlink" Target="https://yakutian-laika.com/catalog/dog.php?screen=1&amp;userif=1&amp;id=4853" TargetMode="External"/><Relationship Id="rId377" Type="http://schemas.openxmlformats.org/officeDocument/2006/relationships/hyperlink" Target="https://yakutian-laika.com/catalog/dog.php?screen=1&amp;userif=1&amp;id=3985" TargetMode="External"/><Relationship Id="rId500" Type="http://schemas.openxmlformats.org/officeDocument/2006/relationships/hyperlink" Target="https://yakutian-laika.com/catalog/dog.php?screen=1&amp;userif=1&amp;id=886" TargetMode="External"/><Relationship Id="rId5" Type="http://schemas.openxmlformats.org/officeDocument/2006/relationships/hyperlink" Target="https://yakutian-laika.com/catalog/dog.php?screen=1&amp;userif=1&amp;id=3549" TargetMode="External"/><Relationship Id="rId237" Type="http://schemas.openxmlformats.org/officeDocument/2006/relationships/hyperlink" Target="https://yakutian-laika.com/catalog/dog.php?screen=1&amp;userif=1&amp;id=2686" TargetMode="External"/><Relationship Id="rId444" Type="http://schemas.openxmlformats.org/officeDocument/2006/relationships/hyperlink" Target="https://yakutian-laika.com/catalog/kennels.php?kennelid=83" TargetMode="External"/><Relationship Id="rId290" Type="http://schemas.openxmlformats.org/officeDocument/2006/relationships/hyperlink" Target="https://yakutian-laika.com/catalog/kennels.php?kennelid=136" TargetMode="External"/><Relationship Id="rId304" Type="http://schemas.openxmlformats.org/officeDocument/2006/relationships/hyperlink" Target="https://yakutian-laika.com/catalog/dog.php?screen=1&amp;userif=1&amp;id=957" TargetMode="External"/><Relationship Id="rId388" Type="http://schemas.openxmlformats.org/officeDocument/2006/relationships/hyperlink" Target="https://yakutian-laika.com/catalog/dog.php?screen=1&amp;userif=1&amp;id=913" TargetMode="External"/><Relationship Id="rId511" Type="http://schemas.openxmlformats.org/officeDocument/2006/relationships/hyperlink" Target="https://yakutian-laika.com/catalog/dog.php?screen=1&amp;userif=1&amp;id=1443" TargetMode="External"/><Relationship Id="rId85" Type="http://schemas.openxmlformats.org/officeDocument/2006/relationships/hyperlink" Target="https://yakutian-laika.com/catalog/show.php?showid=891" TargetMode="External"/><Relationship Id="rId150" Type="http://schemas.openxmlformats.org/officeDocument/2006/relationships/hyperlink" Target="https://yakutian-laika.com/catalog/dog.php?screen=1&amp;userif=1&amp;id=461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kutian-laika.com/catalog/dog.php?screen=1&amp;userif=1&amp;id=1443" TargetMode="External"/><Relationship Id="rId13" Type="http://schemas.openxmlformats.org/officeDocument/2006/relationships/hyperlink" Target="https://yakutian-laika.com/catalog/dog.php?screen=1&amp;userif=1&amp;id=904" TargetMode="External"/><Relationship Id="rId3" Type="http://schemas.openxmlformats.org/officeDocument/2006/relationships/hyperlink" Target="https://yakutian-laika.com/catalog/dog.php?screen=1&amp;userif=1&amp;id=2686" TargetMode="External"/><Relationship Id="rId7" Type="http://schemas.openxmlformats.org/officeDocument/2006/relationships/hyperlink" Target="https://yakutian-laika.com/catalog/dog.php?screen=1&amp;userif=1&amp;id=1236" TargetMode="External"/><Relationship Id="rId12" Type="http://schemas.openxmlformats.org/officeDocument/2006/relationships/hyperlink" Target="https://yakutian-laika.com/catalog/dog.php?screen=1&amp;userif=1&amp;id=2323" TargetMode="External"/><Relationship Id="rId2" Type="http://schemas.openxmlformats.org/officeDocument/2006/relationships/hyperlink" Target="https://yakutian-laika.com/catalog/dog.php?screen=1&amp;userif=1&amp;id=2593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yakutian-laika.com/catalog/dog.php?screen=1&amp;userif=1&amp;id=1302" TargetMode="External"/><Relationship Id="rId6" Type="http://schemas.openxmlformats.org/officeDocument/2006/relationships/hyperlink" Target="https://yakutian-laika.com/catalog/dog.php?screen=1&amp;userif=1&amp;id=2261" TargetMode="External"/><Relationship Id="rId11" Type="http://schemas.openxmlformats.org/officeDocument/2006/relationships/hyperlink" Target="https://yakutian-laika.com/catalog/dog.php?screen=1&amp;userif=1&amp;id=3713" TargetMode="External"/><Relationship Id="rId5" Type="http://schemas.openxmlformats.org/officeDocument/2006/relationships/hyperlink" Target="https://yakutian-laika.com/catalog/dog.php?screen=1&amp;userif=1&amp;id=1273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yakutian-laika.com/catalog/dog.php?screen=1&amp;userif=1&amp;id=957" TargetMode="External"/><Relationship Id="rId4" Type="http://schemas.openxmlformats.org/officeDocument/2006/relationships/hyperlink" Target="https://yakutian-laika.com/catalog/dog.php?screen=1&amp;userif=1&amp;id=2591" TargetMode="External"/><Relationship Id="rId9" Type="http://schemas.openxmlformats.org/officeDocument/2006/relationships/hyperlink" Target="https://yakutian-laika.com/catalog/dog.php?screen=1&amp;userif=1&amp;id=2685" TargetMode="External"/><Relationship Id="rId14" Type="http://schemas.openxmlformats.org/officeDocument/2006/relationships/hyperlink" Target="https://yakutian-laika.com/catalog/dog.php?screen=1&amp;userif=1&amp;id=59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kutian-laika.com/catalog/kennels.php?kennelid=125" TargetMode="External"/><Relationship Id="rId13" Type="http://schemas.openxmlformats.org/officeDocument/2006/relationships/hyperlink" Target="https://yakutian-laika.com/catalog/kennels.php?kennelid=123" TargetMode="External"/><Relationship Id="rId18" Type="http://schemas.openxmlformats.org/officeDocument/2006/relationships/hyperlink" Target="https://yakutian-laika.com/catalog/kennels.php?kennelid=48" TargetMode="External"/><Relationship Id="rId26" Type="http://schemas.openxmlformats.org/officeDocument/2006/relationships/hyperlink" Target="https://yakutian-laika.com/catalog/kennels.php?kennelid=10" TargetMode="External"/><Relationship Id="rId3" Type="http://schemas.openxmlformats.org/officeDocument/2006/relationships/hyperlink" Target="https://yakutian-laika.com/catalog/kennels.php?kennelid=51" TargetMode="External"/><Relationship Id="rId21" Type="http://schemas.openxmlformats.org/officeDocument/2006/relationships/hyperlink" Target="https://yakutian-laika.com/catalog/kennels.php?kennelid=61" TargetMode="External"/><Relationship Id="rId7" Type="http://schemas.openxmlformats.org/officeDocument/2006/relationships/hyperlink" Target="https://yakutian-laika.com/catalog/kennels.php?kennelid=136" TargetMode="External"/><Relationship Id="rId12" Type="http://schemas.openxmlformats.org/officeDocument/2006/relationships/hyperlink" Target="https://yakutian-laika.com/catalog/kennels.php?kennelid=58" TargetMode="External"/><Relationship Id="rId17" Type="http://schemas.openxmlformats.org/officeDocument/2006/relationships/hyperlink" Target="https://yakutian-laika.com/catalog/kennels.php?kennelid=12" TargetMode="External"/><Relationship Id="rId25" Type="http://schemas.openxmlformats.org/officeDocument/2006/relationships/hyperlink" Target="https://yakutian-laika.com/catalog/kennels.php?kennelid=89" TargetMode="External"/><Relationship Id="rId2" Type="http://schemas.openxmlformats.org/officeDocument/2006/relationships/hyperlink" Target="https://yakutian-laika.com/catalog/kennels.php?kennelid=119" TargetMode="External"/><Relationship Id="rId16" Type="http://schemas.openxmlformats.org/officeDocument/2006/relationships/hyperlink" Target="https://yakutian-laika.com/catalog/kennels.php?kennelid=25" TargetMode="External"/><Relationship Id="rId20" Type="http://schemas.openxmlformats.org/officeDocument/2006/relationships/hyperlink" Target="https://yakutian-laika.com/catalog/kennels.php?kennelid=39" TargetMode="External"/><Relationship Id="rId29" Type="http://schemas.openxmlformats.org/officeDocument/2006/relationships/hyperlink" Target="https://yakutian-laika.com/catalog/kennels.php?kennelid=85" TargetMode="External"/><Relationship Id="rId1" Type="http://schemas.openxmlformats.org/officeDocument/2006/relationships/hyperlink" Target="https://yakutian-laika.com/catalog/kennels.php?kennelid=5" TargetMode="External"/><Relationship Id="rId6" Type="http://schemas.openxmlformats.org/officeDocument/2006/relationships/hyperlink" Target="https://yakutian-laika.com/catalog/kennels.php?kennelid=36" TargetMode="External"/><Relationship Id="rId11" Type="http://schemas.openxmlformats.org/officeDocument/2006/relationships/hyperlink" Target="https://yakutian-laika.com/catalog/kennels.php?kennelid=68" TargetMode="External"/><Relationship Id="rId24" Type="http://schemas.openxmlformats.org/officeDocument/2006/relationships/hyperlink" Target="https://yakutian-laika.com/catalog/kennels.php?kennelid=47" TargetMode="External"/><Relationship Id="rId5" Type="http://schemas.openxmlformats.org/officeDocument/2006/relationships/hyperlink" Target="https://yakutian-laika.com/catalog/kennels.php?kennelid=79" TargetMode="External"/><Relationship Id="rId15" Type="http://schemas.openxmlformats.org/officeDocument/2006/relationships/hyperlink" Target="https://yakutian-laika.com/catalog/kennels.php?kennelid=8" TargetMode="External"/><Relationship Id="rId23" Type="http://schemas.openxmlformats.org/officeDocument/2006/relationships/hyperlink" Target="https://yakutian-laika.com/catalog/kennels.php?kennelid=14" TargetMode="External"/><Relationship Id="rId28" Type="http://schemas.openxmlformats.org/officeDocument/2006/relationships/hyperlink" Target="https://yakutian-laika.com/catalog/kennels.php?kennelid=8" TargetMode="External"/><Relationship Id="rId10" Type="http://schemas.openxmlformats.org/officeDocument/2006/relationships/hyperlink" Target="https://yakutian-laika.com/catalog/kennels.php?kennelid=107" TargetMode="External"/><Relationship Id="rId19" Type="http://schemas.openxmlformats.org/officeDocument/2006/relationships/hyperlink" Target="https://yakutian-laika.com/catalog/kennels.php?kennelid=17" TargetMode="External"/><Relationship Id="rId31" Type="http://schemas.openxmlformats.org/officeDocument/2006/relationships/drawing" Target="../drawings/drawing3.xml"/><Relationship Id="rId4" Type="http://schemas.openxmlformats.org/officeDocument/2006/relationships/hyperlink" Target="https://yakutian-laika.com/catalog/kennels.php?kennelid=1" TargetMode="External"/><Relationship Id="rId9" Type="http://schemas.openxmlformats.org/officeDocument/2006/relationships/hyperlink" Target="https://yakutian-laika.com/catalog/kennels.php?kennelid=138" TargetMode="External"/><Relationship Id="rId14" Type="http://schemas.openxmlformats.org/officeDocument/2006/relationships/hyperlink" Target="https://yakutian-laika.com/catalog/kennels.php?kennelid=83" TargetMode="External"/><Relationship Id="rId22" Type="http://schemas.openxmlformats.org/officeDocument/2006/relationships/hyperlink" Target="https://yakutian-laika.com/catalog/kennels.php?kennelid=81" TargetMode="External"/><Relationship Id="rId27" Type="http://schemas.openxmlformats.org/officeDocument/2006/relationships/hyperlink" Target="https://yakutian-laika.com/catalog/kennels.php?kennelid=7" TargetMode="External"/><Relationship Id="rId30" Type="http://schemas.openxmlformats.org/officeDocument/2006/relationships/hyperlink" Target="https://yakutian-laika.com/catalog/kennels.php?kennelid=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I824"/>
  <sheetViews>
    <sheetView tabSelected="1" topLeftCell="A2" zoomScale="64" zoomScaleNormal="120" workbookViewId="0">
      <selection activeCell="J18" sqref="J18"/>
    </sheetView>
  </sheetViews>
  <sheetFormatPr baseColWidth="10" defaultColWidth="7" defaultRowHeight="25" customHeight="1" x14ac:dyDescent="0.15"/>
  <cols>
    <col min="1" max="1" width="7" style="100"/>
    <col min="2" max="2" width="7" style="118"/>
    <col min="3" max="3" width="34.33203125" style="124" customWidth="1"/>
    <col min="4" max="7" width="10.1640625" style="124" customWidth="1"/>
    <col min="8" max="8" width="5.83203125" style="107" customWidth="1"/>
    <col min="9" max="14" width="3.6640625" style="100" customWidth="1"/>
    <col min="15" max="15" width="3.6640625" style="112" customWidth="1"/>
    <col min="16" max="67" width="3.6640625" style="100" customWidth="1"/>
    <col min="68" max="16384" width="7" style="100"/>
  </cols>
  <sheetData>
    <row r="1" spans="1:138" ht="195" customHeight="1" x14ac:dyDescent="0.15">
      <c r="E1" s="149" t="s">
        <v>402</v>
      </c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</row>
    <row r="2" spans="1:138" s="101" customFormat="1" ht="25" customHeight="1" x14ac:dyDescent="0.15">
      <c r="B2" s="151" t="s">
        <v>1</v>
      </c>
      <c r="C2" s="154" t="s">
        <v>6</v>
      </c>
      <c r="D2" s="151" t="s">
        <v>5</v>
      </c>
      <c r="E2" s="151" t="s">
        <v>4</v>
      </c>
      <c r="F2" s="157" t="s">
        <v>3</v>
      </c>
      <c r="G2" s="151" t="s">
        <v>2</v>
      </c>
      <c r="H2" s="53" t="s">
        <v>452</v>
      </c>
      <c r="I2" s="24" t="s">
        <v>96</v>
      </c>
      <c r="J2" s="25" t="s">
        <v>103</v>
      </c>
      <c r="K2" s="25" t="s">
        <v>103</v>
      </c>
      <c r="L2" s="24" t="s">
        <v>96</v>
      </c>
      <c r="M2" s="25" t="s">
        <v>103</v>
      </c>
      <c r="N2" s="24" t="s">
        <v>96</v>
      </c>
      <c r="O2" s="25" t="s">
        <v>103</v>
      </c>
      <c r="P2" s="25" t="s">
        <v>103</v>
      </c>
      <c r="Q2" s="24" t="s">
        <v>96</v>
      </c>
      <c r="R2" s="25" t="s">
        <v>103</v>
      </c>
      <c r="S2" s="25" t="s">
        <v>103</v>
      </c>
      <c r="T2" s="25" t="s">
        <v>103</v>
      </c>
      <c r="U2" s="25" t="s">
        <v>103</v>
      </c>
      <c r="V2" s="25" t="s">
        <v>103</v>
      </c>
      <c r="W2" s="24" t="s">
        <v>96</v>
      </c>
      <c r="X2" s="24" t="s">
        <v>96</v>
      </c>
      <c r="Y2" s="24" t="s">
        <v>96</v>
      </c>
      <c r="Z2" s="24" t="s">
        <v>96</v>
      </c>
      <c r="AA2" s="25" t="s">
        <v>103</v>
      </c>
      <c r="AB2" s="25" t="s">
        <v>103</v>
      </c>
      <c r="AC2" s="25" t="s">
        <v>103</v>
      </c>
      <c r="AD2" s="24" t="s">
        <v>96</v>
      </c>
      <c r="AE2" s="24" t="s">
        <v>96</v>
      </c>
      <c r="AF2" s="25" t="s">
        <v>103</v>
      </c>
      <c r="AG2" s="24" t="s">
        <v>96</v>
      </c>
      <c r="AH2" s="24" t="s">
        <v>96</v>
      </c>
      <c r="AI2" s="25" t="s">
        <v>103</v>
      </c>
      <c r="AJ2" s="24" t="s">
        <v>96</v>
      </c>
      <c r="AK2" s="25" t="s">
        <v>103</v>
      </c>
      <c r="AL2" s="25" t="s">
        <v>103</v>
      </c>
      <c r="AM2" s="24" t="s">
        <v>96</v>
      </c>
      <c r="AN2" s="25" t="s">
        <v>103</v>
      </c>
      <c r="AO2" s="25" t="s">
        <v>103</v>
      </c>
      <c r="AP2" s="25" t="s">
        <v>103</v>
      </c>
      <c r="AQ2" s="25" t="s">
        <v>103</v>
      </c>
      <c r="AR2" s="24" t="s">
        <v>96</v>
      </c>
      <c r="AS2" s="25" t="s">
        <v>103</v>
      </c>
      <c r="AT2" s="24" t="s">
        <v>96</v>
      </c>
      <c r="AU2" s="24" t="s">
        <v>96</v>
      </c>
      <c r="AV2" s="25" t="s">
        <v>103</v>
      </c>
      <c r="AW2" s="25" t="s">
        <v>103</v>
      </c>
      <c r="AX2" s="25" t="s">
        <v>103</v>
      </c>
      <c r="AY2" s="25" t="s">
        <v>103</v>
      </c>
      <c r="AZ2" s="25" t="s">
        <v>103</v>
      </c>
      <c r="BA2" s="25" t="s">
        <v>103</v>
      </c>
      <c r="BB2" s="25" t="s">
        <v>103</v>
      </c>
      <c r="BC2" s="24" t="s">
        <v>96</v>
      </c>
      <c r="BD2" s="25" t="s">
        <v>103</v>
      </c>
      <c r="BE2" s="24" t="s">
        <v>96</v>
      </c>
      <c r="BF2" s="25" t="s">
        <v>103</v>
      </c>
      <c r="BG2" s="25" t="s">
        <v>103</v>
      </c>
      <c r="BH2" s="25" t="s">
        <v>103</v>
      </c>
      <c r="BI2" s="24" t="s">
        <v>103</v>
      </c>
      <c r="BJ2" s="24" t="s">
        <v>103</v>
      </c>
      <c r="BK2" s="25" t="s">
        <v>103</v>
      </c>
      <c r="BL2" s="25" t="s">
        <v>103</v>
      </c>
      <c r="BM2" s="25" t="s">
        <v>103</v>
      </c>
      <c r="BN2" s="25" t="s">
        <v>103</v>
      </c>
    </row>
    <row r="3" spans="1:138" ht="25" customHeight="1" x14ac:dyDescent="0.15">
      <c r="B3" s="152"/>
      <c r="C3" s="155"/>
      <c r="D3" s="152"/>
      <c r="E3" s="152"/>
      <c r="F3" s="158"/>
      <c r="G3" s="152"/>
      <c r="H3" s="53" t="s">
        <v>453</v>
      </c>
      <c r="I3" s="24">
        <v>11</v>
      </c>
      <c r="J3" s="24">
        <v>8</v>
      </c>
      <c r="K3" s="24">
        <v>4</v>
      </c>
      <c r="L3" s="24">
        <v>5</v>
      </c>
      <c r="M3" s="24">
        <v>4</v>
      </c>
      <c r="N3" s="24">
        <v>8</v>
      </c>
      <c r="O3" s="24">
        <v>5</v>
      </c>
      <c r="P3" s="24">
        <v>2</v>
      </c>
      <c r="Q3" s="24">
        <v>6</v>
      </c>
      <c r="R3" s="24">
        <v>1</v>
      </c>
      <c r="S3" s="24">
        <v>2</v>
      </c>
      <c r="T3" s="24">
        <v>8</v>
      </c>
      <c r="U3" s="24">
        <v>4</v>
      </c>
      <c r="V3" s="24">
        <v>5</v>
      </c>
      <c r="W3" s="24">
        <v>4</v>
      </c>
      <c r="X3" s="24">
        <v>20</v>
      </c>
      <c r="Y3" s="24">
        <v>19</v>
      </c>
      <c r="Z3" s="24">
        <v>10</v>
      </c>
      <c r="AA3" s="24">
        <v>3</v>
      </c>
      <c r="AB3" s="24">
        <v>5</v>
      </c>
      <c r="AC3" s="24">
        <v>3</v>
      </c>
      <c r="AD3" s="24">
        <v>6</v>
      </c>
      <c r="AE3" s="24">
        <v>6</v>
      </c>
      <c r="AF3" s="24">
        <v>5</v>
      </c>
      <c r="AG3" s="24">
        <v>4</v>
      </c>
      <c r="AH3" s="24">
        <v>9</v>
      </c>
      <c r="AI3" s="24">
        <v>1</v>
      </c>
      <c r="AJ3" s="24">
        <v>3</v>
      </c>
      <c r="AK3" s="24">
        <v>18</v>
      </c>
      <c r="AL3" s="25">
        <v>18</v>
      </c>
      <c r="AM3" s="24">
        <v>9</v>
      </c>
      <c r="AN3" s="24">
        <v>4</v>
      </c>
      <c r="AO3" s="24">
        <v>2</v>
      </c>
      <c r="AP3" s="24">
        <v>4</v>
      </c>
      <c r="AQ3" s="24">
        <v>1</v>
      </c>
      <c r="AR3" s="24">
        <v>9</v>
      </c>
      <c r="AS3" s="24">
        <v>4</v>
      </c>
      <c r="AT3" s="24">
        <v>4</v>
      </c>
      <c r="AU3" s="24">
        <v>9</v>
      </c>
      <c r="AV3" s="24">
        <v>2</v>
      </c>
      <c r="AW3" s="24">
        <v>5</v>
      </c>
      <c r="AX3" s="24">
        <v>2</v>
      </c>
      <c r="AY3" s="24">
        <v>2</v>
      </c>
      <c r="AZ3" s="24">
        <v>7</v>
      </c>
      <c r="BA3" s="24">
        <v>5</v>
      </c>
      <c r="BB3" s="24">
        <v>1</v>
      </c>
      <c r="BC3" s="24">
        <v>21</v>
      </c>
      <c r="BD3" s="24">
        <v>4</v>
      </c>
      <c r="BE3" s="24">
        <v>16</v>
      </c>
      <c r="BF3" s="24">
        <v>5</v>
      </c>
      <c r="BG3" s="24">
        <v>9</v>
      </c>
      <c r="BH3" s="24">
        <v>2</v>
      </c>
      <c r="BI3" s="24">
        <v>32</v>
      </c>
      <c r="BJ3" s="24">
        <v>34</v>
      </c>
      <c r="BK3" s="24">
        <v>6</v>
      </c>
      <c r="BL3" s="24">
        <v>5</v>
      </c>
      <c r="BM3" s="24">
        <v>6</v>
      </c>
      <c r="BN3" s="104">
        <v>4</v>
      </c>
    </row>
    <row r="4" spans="1:138" s="99" customFormat="1" ht="92" customHeight="1" x14ac:dyDescent="0.15">
      <c r="B4" s="153"/>
      <c r="C4" s="156"/>
      <c r="D4" s="153"/>
      <c r="E4" s="153"/>
      <c r="F4" s="159"/>
      <c r="G4" s="153"/>
      <c r="H4" s="54" t="s">
        <v>7</v>
      </c>
      <c r="I4" s="27" t="s">
        <v>102</v>
      </c>
      <c r="J4" s="27" t="s">
        <v>104</v>
      </c>
      <c r="K4" s="28" t="s">
        <v>105</v>
      </c>
      <c r="L4" s="27" t="s">
        <v>106</v>
      </c>
      <c r="M4" s="29" t="s">
        <v>107</v>
      </c>
      <c r="N4" s="29" t="s">
        <v>108</v>
      </c>
      <c r="O4" s="29" t="s">
        <v>109</v>
      </c>
      <c r="P4" s="30" t="s">
        <v>111</v>
      </c>
      <c r="Q4" s="30" t="s">
        <v>110</v>
      </c>
      <c r="R4" s="27" t="s">
        <v>141</v>
      </c>
      <c r="S4" s="27" t="s">
        <v>112</v>
      </c>
      <c r="T4" s="27" t="s">
        <v>142</v>
      </c>
      <c r="U4" s="27" t="s">
        <v>113</v>
      </c>
      <c r="V4" s="28" t="s">
        <v>114</v>
      </c>
      <c r="W4" s="28" t="s">
        <v>115</v>
      </c>
      <c r="X4" s="28" t="s">
        <v>116</v>
      </c>
      <c r="Y4" s="31" t="s">
        <v>117</v>
      </c>
      <c r="Z4" s="29" t="s">
        <v>348</v>
      </c>
      <c r="AA4" s="27" t="s">
        <v>451</v>
      </c>
      <c r="AB4" s="27" t="s">
        <v>118</v>
      </c>
      <c r="AC4" s="28" t="s">
        <v>119</v>
      </c>
      <c r="AD4" s="27" t="s">
        <v>120</v>
      </c>
      <c r="AE4" s="27" t="s">
        <v>121</v>
      </c>
      <c r="AF4" s="32" t="s">
        <v>122</v>
      </c>
      <c r="AG4" s="27" t="s">
        <v>123</v>
      </c>
      <c r="AH4" s="27" t="s">
        <v>124</v>
      </c>
      <c r="AI4" s="27" t="s">
        <v>125</v>
      </c>
      <c r="AJ4" s="27" t="s">
        <v>126</v>
      </c>
      <c r="AK4" s="27" t="s">
        <v>94</v>
      </c>
      <c r="AL4" s="27" t="s">
        <v>95</v>
      </c>
      <c r="AM4" s="27" t="s">
        <v>127</v>
      </c>
      <c r="AN4" s="33" t="s">
        <v>128</v>
      </c>
      <c r="AO4" s="27" t="s">
        <v>129</v>
      </c>
      <c r="AP4" s="27" t="s">
        <v>130</v>
      </c>
      <c r="AQ4" s="27" t="s">
        <v>131</v>
      </c>
      <c r="AR4" s="27" t="s">
        <v>132</v>
      </c>
      <c r="AS4" s="27" t="s">
        <v>133</v>
      </c>
      <c r="AT4" s="27" t="s">
        <v>134</v>
      </c>
      <c r="AU4" s="27" t="s">
        <v>135</v>
      </c>
      <c r="AV4" s="27" t="s">
        <v>136</v>
      </c>
      <c r="AW4" s="27" t="s">
        <v>137</v>
      </c>
      <c r="AX4" s="27" t="s">
        <v>138</v>
      </c>
      <c r="AY4" s="27" t="s">
        <v>139</v>
      </c>
      <c r="AZ4" s="34" t="s">
        <v>145</v>
      </c>
      <c r="BA4" s="34" t="s">
        <v>144</v>
      </c>
      <c r="BB4" s="34" t="s">
        <v>349</v>
      </c>
      <c r="BC4" s="34" t="s">
        <v>146</v>
      </c>
      <c r="BD4" s="27" t="s">
        <v>152</v>
      </c>
      <c r="BE4" s="27" t="s">
        <v>153</v>
      </c>
      <c r="BF4" s="27" t="s">
        <v>162</v>
      </c>
      <c r="BG4" s="35" t="s">
        <v>167</v>
      </c>
      <c r="BH4" s="27" t="s">
        <v>168</v>
      </c>
      <c r="BI4" s="114" t="s">
        <v>363</v>
      </c>
      <c r="BJ4" s="114" t="s">
        <v>366</v>
      </c>
      <c r="BK4" s="36" t="s">
        <v>170</v>
      </c>
      <c r="BL4" s="27" t="s">
        <v>171</v>
      </c>
      <c r="BM4" s="27" t="s">
        <v>172</v>
      </c>
      <c r="BN4" s="126" t="s">
        <v>455</v>
      </c>
    </row>
    <row r="5" spans="1:138" s="99" customFormat="1" ht="11" customHeight="1" x14ac:dyDescent="0.15">
      <c r="B5" s="115"/>
      <c r="C5" s="116"/>
      <c r="D5" s="115"/>
      <c r="E5" s="115"/>
      <c r="F5" s="117"/>
      <c r="G5" s="115"/>
      <c r="H5" s="54"/>
      <c r="I5" s="27"/>
      <c r="J5" s="27"/>
      <c r="K5" s="28"/>
      <c r="L5" s="27"/>
      <c r="M5" s="29"/>
      <c r="N5" s="29"/>
      <c r="O5" s="29"/>
      <c r="P5" s="30"/>
      <c r="Q5" s="30"/>
      <c r="R5" s="27"/>
      <c r="S5" s="27"/>
      <c r="T5" s="27"/>
      <c r="U5" s="27"/>
      <c r="V5" s="28"/>
      <c r="W5" s="28"/>
      <c r="X5" s="28"/>
      <c r="Y5" s="31"/>
      <c r="Z5" s="29"/>
      <c r="AA5" s="27"/>
      <c r="AB5" s="27"/>
      <c r="AC5" s="28"/>
      <c r="AD5" s="27"/>
      <c r="AE5" s="27"/>
      <c r="AF5" s="32"/>
      <c r="AG5" s="27"/>
      <c r="AH5" s="27"/>
      <c r="AI5" s="27"/>
      <c r="AJ5" s="27"/>
      <c r="AK5" s="27"/>
      <c r="AL5" s="27"/>
      <c r="AM5" s="27"/>
      <c r="AN5" s="33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34"/>
      <c r="BA5" s="34"/>
      <c r="BB5" s="34"/>
      <c r="BC5" s="34"/>
      <c r="BD5" s="27"/>
      <c r="BE5" s="27"/>
      <c r="BF5" s="27"/>
      <c r="BG5" s="35"/>
      <c r="BH5" s="27"/>
      <c r="BI5" s="114"/>
      <c r="BJ5" s="114"/>
      <c r="BK5" s="36"/>
      <c r="BL5" s="27"/>
      <c r="BM5" s="27"/>
      <c r="BN5" s="127"/>
    </row>
    <row r="6" spans="1:138" s="140" customFormat="1" ht="25" customHeight="1" x14ac:dyDescent="0.15">
      <c r="B6" s="119" t="s">
        <v>375</v>
      </c>
      <c r="C6" s="49" t="s">
        <v>40</v>
      </c>
      <c r="D6" s="49" t="s">
        <v>176</v>
      </c>
      <c r="E6" s="49" t="s">
        <v>177</v>
      </c>
      <c r="F6" s="49" t="s">
        <v>178</v>
      </c>
      <c r="G6" s="49" t="s">
        <v>178</v>
      </c>
      <c r="H6" s="55">
        <f>SUM(I6:BQ6)</f>
        <v>592</v>
      </c>
      <c r="I6" s="25">
        <v>30.5</v>
      </c>
      <c r="J6" s="25">
        <v>25</v>
      </c>
      <c r="K6" s="25">
        <v>25</v>
      </c>
      <c r="L6" s="25"/>
      <c r="M6" s="25"/>
      <c r="N6" s="25"/>
      <c r="O6" s="25"/>
      <c r="P6" s="25"/>
      <c r="Q6" s="25"/>
      <c r="R6" s="25"/>
      <c r="S6" s="25">
        <v>25</v>
      </c>
      <c r="T6" s="25">
        <v>25</v>
      </c>
      <c r="U6" s="25"/>
      <c r="V6" s="25"/>
      <c r="W6" s="25"/>
      <c r="X6" s="25">
        <v>41</v>
      </c>
      <c r="Y6" s="25"/>
      <c r="Z6" s="25"/>
      <c r="AA6" s="25"/>
      <c r="AB6" s="25"/>
      <c r="AC6" s="25"/>
      <c r="AD6" s="25"/>
      <c r="AE6" s="25"/>
      <c r="AF6" s="141"/>
      <c r="AG6" s="25"/>
      <c r="AH6" s="25"/>
      <c r="AI6" s="25"/>
      <c r="AJ6" s="25"/>
      <c r="AK6" s="25">
        <v>25</v>
      </c>
      <c r="AL6" s="25">
        <v>25</v>
      </c>
      <c r="AM6" s="25"/>
      <c r="AN6" s="25"/>
      <c r="AO6" s="25"/>
      <c r="AP6" s="25"/>
      <c r="AQ6" s="25"/>
      <c r="AR6" s="25">
        <v>35.5</v>
      </c>
      <c r="AS6" s="25">
        <v>25</v>
      </c>
      <c r="AT6" s="25">
        <f>25+2+6</f>
        <v>33</v>
      </c>
      <c r="AU6" s="25">
        <f>25+4.5+6</f>
        <v>35.5</v>
      </c>
      <c r="AV6" s="25"/>
      <c r="AW6" s="25"/>
      <c r="AX6" s="25">
        <v>25</v>
      </c>
      <c r="AY6" s="25"/>
      <c r="AZ6" s="25">
        <v>25</v>
      </c>
      <c r="BA6" s="25">
        <v>25</v>
      </c>
      <c r="BB6" s="25"/>
      <c r="BC6" s="25">
        <f>SUM(25+10.5+6)</f>
        <v>41.5</v>
      </c>
      <c r="BD6" s="25"/>
      <c r="BE6" s="25"/>
      <c r="BF6" s="25">
        <v>25</v>
      </c>
      <c r="BG6" s="25"/>
      <c r="BH6" s="25"/>
      <c r="BI6" s="25">
        <v>25</v>
      </c>
      <c r="BJ6" s="25">
        <v>25</v>
      </c>
      <c r="BK6" s="25">
        <v>25</v>
      </c>
      <c r="BL6" s="25"/>
      <c r="BM6" s="25"/>
      <c r="BN6" s="142">
        <v>25</v>
      </c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</row>
    <row r="7" spans="1:138" s="103" customFormat="1" ht="25" customHeight="1" x14ac:dyDescent="0.15">
      <c r="A7" s="102"/>
      <c r="B7" s="119" t="s">
        <v>376</v>
      </c>
      <c r="C7" s="37" t="s">
        <v>18</v>
      </c>
      <c r="D7" s="38" t="s">
        <v>179</v>
      </c>
      <c r="E7" s="38" t="s">
        <v>180</v>
      </c>
      <c r="F7" s="38" t="s">
        <v>181</v>
      </c>
      <c r="G7" s="38" t="s">
        <v>181</v>
      </c>
      <c r="H7" s="53">
        <f>SUM(I7:BQ7)</f>
        <v>453</v>
      </c>
      <c r="I7" s="24">
        <v>34.5</v>
      </c>
      <c r="J7" s="24">
        <v>25</v>
      </c>
      <c r="K7" s="39"/>
      <c r="L7" s="24">
        <v>31.5</v>
      </c>
      <c r="M7" s="40"/>
      <c r="N7" s="40"/>
      <c r="O7" s="40"/>
      <c r="P7" s="41"/>
      <c r="Q7" s="24"/>
      <c r="R7" s="24"/>
      <c r="S7" s="24"/>
      <c r="T7" s="24">
        <v>25</v>
      </c>
      <c r="U7" s="24"/>
      <c r="V7" s="39"/>
      <c r="W7" s="39"/>
      <c r="X7" s="39"/>
      <c r="Y7" s="41">
        <v>61.5</v>
      </c>
      <c r="Z7" s="40"/>
      <c r="AA7" s="24"/>
      <c r="AB7" s="24">
        <v>25</v>
      </c>
      <c r="AC7" s="39"/>
      <c r="AD7" s="24"/>
      <c r="AE7" s="24"/>
      <c r="AF7" s="24"/>
      <c r="AG7" s="24"/>
      <c r="AH7" s="24"/>
      <c r="AI7" s="24"/>
      <c r="AJ7" s="24"/>
      <c r="AK7" s="24">
        <v>25</v>
      </c>
      <c r="AL7" s="24">
        <v>25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6"/>
      <c r="BA7" s="26"/>
      <c r="BB7" s="26"/>
      <c r="BC7" s="26">
        <f>SUM(25+10.5+4)</f>
        <v>39.5</v>
      </c>
      <c r="BD7" s="26">
        <v>25</v>
      </c>
      <c r="BE7" s="26">
        <f>SUM(24+8+4)</f>
        <v>36</v>
      </c>
      <c r="BF7" s="26"/>
      <c r="BG7" s="26"/>
      <c r="BH7" s="26"/>
      <c r="BI7" s="26">
        <v>25</v>
      </c>
      <c r="BJ7" s="26">
        <v>25</v>
      </c>
      <c r="BK7" s="24">
        <v>25</v>
      </c>
      <c r="BL7" s="26">
        <v>25</v>
      </c>
      <c r="BM7" s="26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</row>
    <row r="8" spans="1:138" s="104" customFormat="1" ht="25" customHeight="1" x14ac:dyDescent="0.15">
      <c r="A8" s="100"/>
      <c r="B8" s="119" t="s">
        <v>377</v>
      </c>
      <c r="C8" s="37" t="s">
        <v>55</v>
      </c>
      <c r="D8" s="38" t="s">
        <v>182</v>
      </c>
      <c r="E8" s="38" t="s">
        <v>183</v>
      </c>
      <c r="F8" s="38" t="s">
        <v>181</v>
      </c>
      <c r="G8" s="38" t="s">
        <v>181</v>
      </c>
      <c r="H8" s="53">
        <f>SUM(I8:BK8)</f>
        <v>292.5</v>
      </c>
      <c r="I8" s="24">
        <v>34.5</v>
      </c>
      <c r="J8" s="43"/>
      <c r="K8" s="44"/>
      <c r="L8" s="24">
        <v>33.5</v>
      </c>
      <c r="M8" s="45"/>
      <c r="N8" s="45"/>
      <c r="O8" s="45"/>
      <c r="P8" s="46"/>
      <c r="Q8" s="24"/>
      <c r="R8" s="43"/>
      <c r="S8" s="43"/>
      <c r="T8" s="24">
        <v>25</v>
      </c>
      <c r="U8" s="47"/>
      <c r="V8" s="44"/>
      <c r="W8" s="44"/>
      <c r="X8" s="44"/>
      <c r="Y8" s="41">
        <v>62.5</v>
      </c>
      <c r="Z8" s="45"/>
      <c r="AA8" s="24"/>
      <c r="AB8" s="24">
        <v>25</v>
      </c>
      <c r="AC8" s="24"/>
      <c r="AD8" s="24"/>
      <c r="AE8" s="43"/>
      <c r="AF8" s="48"/>
      <c r="AG8" s="24"/>
      <c r="AH8" s="24"/>
      <c r="AI8" s="24"/>
      <c r="AJ8" s="24"/>
      <c r="AK8" s="24">
        <v>25</v>
      </c>
      <c r="AL8" s="24">
        <v>25</v>
      </c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6"/>
      <c r="BA8" s="26"/>
      <c r="BB8" s="26"/>
      <c r="BC8" s="26"/>
      <c r="BD8" s="26">
        <v>25</v>
      </c>
      <c r="BE8" s="26">
        <f>SUM(24+8+5)</f>
        <v>37</v>
      </c>
      <c r="BF8" s="26"/>
      <c r="BG8" s="26"/>
      <c r="BH8" s="26"/>
      <c r="BI8" s="26"/>
      <c r="BJ8" s="26"/>
      <c r="BK8" s="26"/>
      <c r="BL8" s="26"/>
      <c r="BM8" s="26"/>
      <c r="BN8" s="103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</row>
    <row r="9" spans="1:138" s="104" customFormat="1" ht="25" customHeight="1" x14ac:dyDescent="0.15">
      <c r="A9" s="100"/>
      <c r="B9" s="119" t="s">
        <v>378</v>
      </c>
      <c r="C9" s="37" t="s">
        <v>54</v>
      </c>
      <c r="D9" s="38" t="s">
        <v>182</v>
      </c>
      <c r="E9" s="38" t="s">
        <v>183</v>
      </c>
      <c r="F9" s="38" t="s">
        <v>181</v>
      </c>
      <c r="G9" s="38" t="s">
        <v>181</v>
      </c>
      <c r="H9" s="53">
        <f>SUM(I9:BK9)</f>
        <v>250</v>
      </c>
      <c r="I9" s="24">
        <v>36.5</v>
      </c>
      <c r="J9" s="24">
        <v>25</v>
      </c>
      <c r="K9" s="39"/>
      <c r="L9" s="24">
        <v>31.5</v>
      </c>
      <c r="M9" s="40"/>
      <c r="N9" s="40"/>
      <c r="O9" s="40"/>
      <c r="P9" s="41"/>
      <c r="Q9" s="24"/>
      <c r="R9" s="24"/>
      <c r="S9" s="24"/>
      <c r="T9" s="24">
        <v>10</v>
      </c>
      <c r="U9" s="24"/>
      <c r="V9" s="39"/>
      <c r="W9" s="39"/>
      <c r="X9" s="39">
        <v>40</v>
      </c>
      <c r="Y9" s="41"/>
      <c r="Z9" s="40"/>
      <c r="AA9" s="24"/>
      <c r="AB9" s="24">
        <v>25</v>
      </c>
      <c r="AC9" s="39"/>
      <c r="AD9" s="24"/>
      <c r="AE9" s="24"/>
      <c r="AF9" s="24"/>
      <c r="AG9" s="24"/>
      <c r="AH9" s="24"/>
      <c r="AI9" s="24"/>
      <c r="AJ9" s="24"/>
      <c r="AK9" s="24">
        <v>25</v>
      </c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6">
        <v>25</v>
      </c>
      <c r="BE9" s="24">
        <f>SUM(24+8)</f>
        <v>32</v>
      </c>
      <c r="BF9" s="24"/>
      <c r="BG9" s="24"/>
      <c r="BH9" s="24"/>
      <c r="BI9" s="24"/>
      <c r="BJ9" s="24"/>
      <c r="BK9" s="24"/>
      <c r="BL9" s="24"/>
      <c r="BM9" s="24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</row>
    <row r="10" spans="1:138" s="104" customFormat="1" ht="25" customHeight="1" x14ac:dyDescent="0.15">
      <c r="A10" s="100"/>
      <c r="B10" s="119" t="s">
        <v>379</v>
      </c>
      <c r="C10" s="37" t="s">
        <v>74</v>
      </c>
      <c r="D10" s="38" t="s">
        <v>197</v>
      </c>
      <c r="E10" s="38" t="s">
        <v>198</v>
      </c>
      <c r="F10" s="38" t="s">
        <v>199</v>
      </c>
      <c r="G10" s="38" t="s">
        <v>199</v>
      </c>
      <c r="H10" s="53">
        <f>SUM(I10:BK10)</f>
        <v>196.5</v>
      </c>
      <c r="I10" s="24"/>
      <c r="J10" s="24"/>
      <c r="K10" s="39"/>
      <c r="L10" s="24"/>
      <c r="M10" s="40"/>
      <c r="N10" s="40"/>
      <c r="O10" s="40"/>
      <c r="P10" s="41"/>
      <c r="Q10" s="24"/>
      <c r="R10" s="24"/>
      <c r="S10" s="24"/>
      <c r="T10" s="24"/>
      <c r="U10" s="24"/>
      <c r="V10" s="39"/>
      <c r="W10" s="39"/>
      <c r="X10" s="39"/>
      <c r="Y10" s="41"/>
      <c r="Z10" s="40">
        <v>36</v>
      </c>
      <c r="AA10" s="24">
        <v>25</v>
      </c>
      <c r="AB10" s="24"/>
      <c r="AC10" s="39"/>
      <c r="AD10" s="24"/>
      <c r="AE10" s="24"/>
      <c r="AF10" s="24">
        <v>25</v>
      </c>
      <c r="AG10" s="24"/>
      <c r="AH10" s="24">
        <v>35.5</v>
      </c>
      <c r="AI10" s="24"/>
      <c r="AJ10" s="24"/>
      <c r="AK10" s="24"/>
      <c r="AL10" s="24"/>
      <c r="AM10" s="24"/>
      <c r="AN10" s="24">
        <v>25</v>
      </c>
      <c r="AO10" s="24"/>
      <c r="AP10" s="24">
        <v>25</v>
      </c>
      <c r="AQ10" s="24"/>
      <c r="AR10" s="24"/>
      <c r="AS10" s="24"/>
      <c r="AT10" s="24"/>
      <c r="AU10" s="24"/>
      <c r="AV10" s="24">
        <v>25</v>
      </c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</row>
    <row r="11" spans="1:138" s="104" customFormat="1" ht="25" customHeight="1" x14ac:dyDescent="0.15">
      <c r="A11" s="100"/>
      <c r="B11" s="119" t="s">
        <v>380</v>
      </c>
      <c r="C11" s="37" t="s">
        <v>42</v>
      </c>
      <c r="D11" s="38" t="s">
        <v>213</v>
      </c>
      <c r="E11" s="38" t="s">
        <v>214</v>
      </c>
      <c r="F11" s="38" t="s">
        <v>215</v>
      </c>
      <c r="G11" s="38" t="s">
        <v>215</v>
      </c>
      <c r="H11" s="53">
        <f>SUM(I11:BK11)</f>
        <v>184.5</v>
      </c>
      <c r="I11" s="24"/>
      <c r="J11" s="24"/>
      <c r="K11" s="39"/>
      <c r="L11" s="24"/>
      <c r="M11" s="40"/>
      <c r="N11" s="40"/>
      <c r="O11" s="40"/>
      <c r="P11" s="41"/>
      <c r="Q11" s="24"/>
      <c r="R11" s="24"/>
      <c r="S11" s="24"/>
      <c r="T11" s="24"/>
      <c r="U11" s="24"/>
      <c r="V11" s="39"/>
      <c r="W11" s="39"/>
      <c r="X11" s="39"/>
      <c r="Y11" s="41"/>
      <c r="Z11" s="40">
        <v>35</v>
      </c>
      <c r="AA11" s="24">
        <v>25</v>
      </c>
      <c r="AB11" s="24"/>
      <c r="AC11" s="39"/>
      <c r="AD11" s="24"/>
      <c r="AE11" s="24"/>
      <c r="AF11" s="42">
        <v>10</v>
      </c>
      <c r="AG11" s="24"/>
      <c r="AH11" s="24">
        <v>14.5</v>
      </c>
      <c r="AI11" s="24"/>
      <c r="AJ11" s="24"/>
      <c r="AK11" s="24"/>
      <c r="AL11" s="24"/>
      <c r="AM11" s="24"/>
      <c r="AN11" s="24">
        <v>25</v>
      </c>
      <c r="AO11" s="24"/>
      <c r="AP11" s="24">
        <v>25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>
        <v>25</v>
      </c>
      <c r="BJ11" s="24">
        <v>25</v>
      </c>
      <c r="BK11" s="24"/>
      <c r="BL11" s="24"/>
      <c r="BM11" s="24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</row>
    <row r="12" spans="1:138" s="104" customFormat="1" ht="25" customHeight="1" x14ac:dyDescent="0.15">
      <c r="A12" s="100"/>
      <c r="B12" s="119" t="s">
        <v>381</v>
      </c>
      <c r="C12" s="37" t="s">
        <v>16</v>
      </c>
      <c r="D12" s="38" t="s">
        <v>187</v>
      </c>
      <c r="E12" s="38" t="s">
        <v>186</v>
      </c>
      <c r="F12" s="38" t="s">
        <v>181</v>
      </c>
      <c r="G12" s="38" t="s">
        <v>181</v>
      </c>
      <c r="H12" s="53">
        <f>SUM(I12:BK12)</f>
        <v>181.5</v>
      </c>
      <c r="I12" s="24">
        <v>30.5</v>
      </c>
      <c r="J12" s="24">
        <v>25</v>
      </c>
      <c r="K12" s="39"/>
      <c r="L12" s="24">
        <v>27.5</v>
      </c>
      <c r="M12" s="40"/>
      <c r="N12" s="40"/>
      <c r="O12" s="40"/>
      <c r="P12" s="41"/>
      <c r="Q12" s="24"/>
      <c r="R12" s="24"/>
      <c r="S12" s="24"/>
      <c r="T12" s="24">
        <v>25</v>
      </c>
      <c r="U12" s="24"/>
      <c r="V12" s="39"/>
      <c r="W12" s="39"/>
      <c r="X12" s="39"/>
      <c r="Y12" s="41">
        <v>16.5</v>
      </c>
      <c r="Z12" s="40"/>
      <c r="AA12" s="24"/>
      <c r="AB12" s="24"/>
      <c r="AC12" s="39"/>
      <c r="AD12" s="24"/>
      <c r="AE12" s="24"/>
      <c r="AF12" s="42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6">
        <v>25</v>
      </c>
      <c r="BE12" s="24">
        <f>SUM(24+8)</f>
        <v>32</v>
      </c>
      <c r="BF12" s="24"/>
      <c r="BG12" s="24"/>
      <c r="BH12" s="24"/>
      <c r="BI12" s="24"/>
      <c r="BJ12" s="24"/>
      <c r="BK12" s="24"/>
      <c r="BL12" s="24"/>
      <c r="BM12" s="24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</row>
    <row r="13" spans="1:138" s="142" customFormat="1" ht="25" customHeight="1" x14ac:dyDescent="0.15">
      <c r="A13" s="143"/>
      <c r="B13" s="119" t="s">
        <v>383</v>
      </c>
      <c r="C13" s="49" t="s">
        <v>57</v>
      </c>
      <c r="D13" s="49" t="s">
        <v>176</v>
      </c>
      <c r="E13" s="49" t="s">
        <v>207</v>
      </c>
      <c r="F13" s="49" t="s">
        <v>178</v>
      </c>
      <c r="G13" s="49" t="s">
        <v>178</v>
      </c>
      <c r="H13" s="55">
        <f>SUM(I13:BN13)</f>
        <v>163</v>
      </c>
      <c r="I13" s="25"/>
      <c r="J13" s="25"/>
      <c r="K13" s="25"/>
      <c r="L13" s="25"/>
      <c r="M13" s="25"/>
      <c r="N13" s="25"/>
      <c r="O13" s="25">
        <v>25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>
        <v>10</v>
      </c>
      <c r="AD13" s="25"/>
      <c r="AE13" s="25">
        <v>33</v>
      </c>
      <c r="AF13" s="141"/>
      <c r="AG13" s="25"/>
      <c r="AH13" s="25"/>
      <c r="AI13" s="25"/>
      <c r="AJ13" s="25"/>
      <c r="AK13" s="25">
        <v>10</v>
      </c>
      <c r="AL13" s="25">
        <v>10</v>
      </c>
      <c r="AM13" s="25"/>
      <c r="AN13" s="25"/>
      <c r="AO13" s="25">
        <v>25</v>
      </c>
      <c r="AP13" s="25"/>
      <c r="AQ13" s="25"/>
      <c r="AR13" s="25"/>
      <c r="AS13" s="25"/>
      <c r="AT13" s="25"/>
      <c r="AU13" s="25"/>
      <c r="AV13" s="25"/>
      <c r="AW13" s="25"/>
      <c r="AX13" s="25">
        <v>25</v>
      </c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142">
        <v>25</v>
      </c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</row>
    <row r="14" spans="1:138" s="142" customFormat="1" ht="25" customHeight="1" x14ac:dyDescent="0.15">
      <c r="A14" s="143"/>
      <c r="B14" s="119" t="s">
        <v>382</v>
      </c>
      <c r="C14" s="49" t="s">
        <v>43</v>
      </c>
      <c r="D14" s="49" t="s">
        <v>164</v>
      </c>
      <c r="E14" s="49" t="s">
        <v>44</v>
      </c>
      <c r="F14" s="49" t="s">
        <v>204</v>
      </c>
      <c r="G14" s="25" t="s">
        <v>205</v>
      </c>
      <c r="H14" s="55">
        <f>SUM(I14:BK14)</f>
        <v>156.5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>
        <v>25</v>
      </c>
      <c r="AL14" s="25">
        <v>25</v>
      </c>
      <c r="AM14" s="25"/>
      <c r="AN14" s="25"/>
      <c r="AO14" s="25"/>
      <c r="AP14" s="25"/>
      <c r="AQ14" s="25"/>
      <c r="AR14" s="25">
        <f>10+4.5</f>
        <v>14.5</v>
      </c>
      <c r="AS14" s="25">
        <v>10</v>
      </c>
      <c r="AT14" s="25">
        <f>10+2</f>
        <v>12</v>
      </c>
      <c r="AU14" s="25">
        <f>25+4.5+5</f>
        <v>34.5</v>
      </c>
      <c r="AV14" s="25"/>
      <c r="AW14" s="25"/>
      <c r="AX14" s="25"/>
      <c r="AY14" s="25"/>
      <c r="AZ14" s="25"/>
      <c r="BA14" s="25"/>
      <c r="BB14" s="25"/>
      <c r="BC14" s="25">
        <f>SUM(25+10.5)</f>
        <v>35.5</v>
      </c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</row>
    <row r="15" spans="1:138" s="142" customFormat="1" ht="25" customHeight="1" x14ac:dyDescent="0.15">
      <c r="A15" s="143"/>
      <c r="B15" s="119" t="s">
        <v>384</v>
      </c>
      <c r="C15" s="49" t="s">
        <v>98</v>
      </c>
      <c r="D15" s="49" t="s">
        <v>240</v>
      </c>
      <c r="E15" s="49" t="s">
        <v>241</v>
      </c>
      <c r="F15" s="49" t="s">
        <v>242</v>
      </c>
      <c r="G15" s="49" t="s">
        <v>178</v>
      </c>
      <c r="H15" s="55">
        <f>SUM(I15:BK15)</f>
        <v>126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>
        <f>25+4.5+5</f>
        <v>34.5</v>
      </c>
      <c r="AS15" s="25">
        <v>25</v>
      </c>
      <c r="AT15" s="25">
        <f>25+2+5</f>
        <v>32</v>
      </c>
      <c r="AU15" s="25">
        <v>14.5</v>
      </c>
      <c r="AV15" s="25"/>
      <c r="AW15" s="25"/>
      <c r="AX15" s="25"/>
      <c r="AY15" s="25"/>
      <c r="AZ15" s="25"/>
      <c r="BA15" s="25">
        <v>10</v>
      </c>
      <c r="BB15" s="25"/>
      <c r="BC15" s="25"/>
      <c r="BD15" s="25"/>
      <c r="BE15" s="25"/>
      <c r="BF15" s="25">
        <v>10</v>
      </c>
      <c r="BG15" s="25"/>
      <c r="BH15" s="25"/>
      <c r="BI15" s="25"/>
      <c r="BJ15" s="25"/>
      <c r="BK15" s="25"/>
      <c r="BL15" s="25"/>
      <c r="BM15" s="25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</row>
    <row r="16" spans="1:138" s="104" customFormat="1" ht="25" customHeight="1" x14ac:dyDescent="0.15">
      <c r="A16" s="100"/>
      <c r="B16" s="119" t="s">
        <v>384</v>
      </c>
      <c r="C16" s="37" t="s">
        <v>31</v>
      </c>
      <c r="D16" s="38" t="s">
        <v>225</v>
      </c>
      <c r="E16" s="38" t="s">
        <v>226</v>
      </c>
      <c r="F16" s="25" t="s">
        <v>350</v>
      </c>
      <c r="G16" s="38" t="s">
        <v>239</v>
      </c>
      <c r="H16" s="53">
        <f>SUM(I16:BK16)</f>
        <v>125.5</v>
      </c>
      <c r="I16" s="24"/>
      <c r="J16" s="24"/>
      <c r="K16" s="24"/>
      <c r="L16" s="24"/>
      <c r="M16" s="24"/>
      <c r="N16" s="24"/>
      <c r="O16" s="24"/>
      <c r="P16" s="24">
        <v>25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>
        <v>33</v>
      </c>
      <c r="AH16" s="24"/>
      <c r="AI16" s="24"/>
      <c r="AJ16" s="24">
        <v>32.5</v>
      </c>
      <c r="AK16" s="24"/>
      <c r="AL16" s="24">
        <v>10</v>
      </c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>
        <v>25</v>
      </c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</row>
    <row r="17" spans="1:139" s="104" customFormat="1" ht="25" customHeight="1" x14ac:dyDescent="0.15">
      <c r="A17" s="100"/>
      <c r="B17" s="119" t="s">
        <v>403</v>
      </c>
      <c r="C17" s="37" t="s">
        <v>22</v>
      </c>
      <c r="D17" s="38" t="s">
        <v>222</v>
      </c>
      <c r="E17" s="38" t="s">
        <v>223</v>
      </c>
      <c r="F17" s="38" t="s">
        <v>224</v>
      </c>
      <c r="G17" s="38" t="s">
        <v>224</v>
      </c>
      <c r="H17" s="53">
        <f>SUM(I17:BK17)</f>
        <v>125.5</v>
      </c>
      <c r="I17" s="24"/>
      <c r="J17" s="24"/>
      <c r="K17" s="39"/>
      <c r="L17" s="24"/>
      <c r="M17" s="40"/>
      <c r="N17" s="40"/>
      <c r="O17" s="40"/>
      <c r="P17" s="41"/>
      <c r="Q17" s="24">
        <v>34</v>
      </c>
      <c r="R17" s="24"/>
      <c r="S17" s="24"/>
      <c r="T17" s="24"/>
      <c r="U17" s="24"/>
      <c r="V17" s="39"/>
      <c r="W17" s="39"/>
      <c r="X17" s="39"/>
      <c r="Y17" s="41">
        <v>56.5</v>
      </c>
      <c r="Z17" s="40"/>
      <c r="AA17" s="24"/>
      <c r="AB17" s="24"/>
      <c r="AC17" s="39"/>
      <c r="AD17" s="24"/>
      <c r="AE17" s="24"/>
      <c r="AF17" s="42"/>
      <c r="AG17" s="24"/>
      <c r="AH17" s="24"/>
      <c r="AI17" s="24"/>
      <c r="AJ17" s="24"/>
      <c r="AK17" s="24">
        <v>10</v>
      </c>
      <c r="AL17" s="24">
        <v>25</v>
      </c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</row>
    <row r="18" spans="1:139" s="104" customFormat="1" ht="25" customHeight="1" x14ac:dyDescent="0.15">
      <c r="A18" s="100"/>
      <c r="B18" s="119" t="s">
        <v>390</v>
      </c>
      <c r="C18" s="37" t="s">
        <v>65</v>
      </c>
      <c r="D18" s="38" t="s">
        <v>29</v>
      </c>
      <c r="E18" s="38" t="s">
        <v>32</v>
      </c>
      <c r="F18" s="38" t="s">
        <v>239</v>
      </c>
      <c r="G18" s="38" t="s">
        <v>239</v>
      </c>
      <c r="H18" s="53">
        <f>SUM(I18:BK18)</f>
        <v>123</v>
      </c>
      <c r="I18" s="24"/>
      <c r="J18" s="24"/>
      <c r="K18" s="39"/>
      <c r="L18" s="24"/>
      <c r="M18" s="40"/>
      <c r="N18" s="40"/>
      <c r="O18" s="40"/>
      <c r="P18" s="41"/>
      <c r="Q18" s="24"/>
      <c r="R18" s="24"/>
      <c r="S18" s="24"/>
      <c r="T18" s="24"/>
      <c r="U18" s="24">
        <v>25</v>
      </c>
      <c r="V18" s="39"/>
      <c r="W18" s="39">
        <v>31</v>
      </c>
      <c r="X18" s="39"/>
      <c r="Y18" s="41"/>
      <c r="Z18" s="40"/>
      <c r="AA18" s="24"/>
      <c r="AB18" s="24"/>
      <c r="AC18" s="39"/>
      <c r="AD18" s="24"/>
      <c r="AE18" s="24"/>
      <c r="AF18" s="42"/>
      <c r="AG18" s="24">
        <v>32</v>
      </c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>
        <v>25</v>
      </c>
      <c r="AZ18" s="24"/>
      <c r="BA18" s="24"/>
      <c r="BB18" s="24"/>
      <c r="BC18" s="24"/>
      <c r="BD18" s="24"/>
      <c r="BE18" s="24"/>
      <c r="BF18" s="24"/>
      <c r="BG18" s="24"/>
      <c r="BH18" s="24"/>
      <c r="BI18" s="24">
        <v>10</v>
      </c>
      <c r="BJ18" s="24"/>
      <c r="BK18" s="24"/>
      <c r="BL18" s="24"/>
      <c r="BM18" s="24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</row>
    <row r="19" spans="1:139" s="104" customFormat="1" ht="25" customHeight="1" x14ac:dyDescent="0.15">
      <c r="A19" s="100"/>
      <c r="B19" s="119" t="s">
        <v>391</v>
      </c>
      <c r="C19" s="38" t="s">
        <v>161</v>
      </c>
      <c r="D19" s="38" t="s">
        <v>194</v>
      </c>
      <c r="E19" s="38" t="s">
        <v>195</v>
      </c>
      <c r="F19" s="38" t="s">
        <v>181</v>
      </c>
      <c r="G19" s="38" t="s">
        <v>181</v>
      </c>
      <c r="H19" s="53">
        <f>SUM(I19:BP19)</f>
        <v>117</v>
      </c>
      <c r="I19" s="24"/>
      <c r="J19" s="24"/>
      <c r="K19" s="39"/>
      <c r="L19" s="24"/>
      <c r="M19" s="40"/>
      <c r="N19" s="40"/>
      <c r="O19" s="40"/>
      <c r="P19" s="41"/>
      <c r="Q19" s="24"/>
      <c r="R19" s="24"/>
      <c r="S19" s="24"/>
      <c r="T19" s="24"/>
      <c r="U19" s="24"/>
      <c r="V19" s="39"/>
      <c r="W19" s="39"/>
      <c r="X19" s="39"/>
      <c r="Y19" s="41"/>
      <c r="Z19" s="40"/>
      <c r="AA19" s="24"/>
      <c r="AB19" s="24"/>
      <c r="AC19" s="39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>
        <f>SUM(24+8)</f>
        <v>32</v>
      </c>
      <c r="BF19" s="24"/>
      <c r="BG19" s="24"/>
      <c r="BH19" s="24"/>
      <c r="BI19" s="24">
        <v>10</v>
      </c>
      <c r="BJ19" s="24">
        <v>25</v>
      </c>
      <c r="BK19" s="24">
        <v>25</v>
      </c>
      <c r="BL19" s="24">
        <v>25</v>
      </c>
      <c r="BM19" s="24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</row>
    <row r="20" spans="1:139" s="104" customFormat="1" ht="25" customHeight="1" x14ac:dyDescent="0.15">
      <c r="A20" s="100"/>
      <c r="B20" s="119" t="s">
        <v>392</v>
      </c>
      <c r="C20" s="37" t="s">
        <v>66</v>
      </c>
      <c r="D20" s="38" t="s">
        <v>236</v>
      </c>
      <c r="E20" s="38" t="s">
        <v>237</v>
      </c>
      <c r="F20" s="25" t="s">
        <v>351</v>
      </c>
      <c r="G20" s="25" t="s">
        <v>238</v>
      </c>
      <c r="H20" s="53">
        <f>SUBTOTAL(9,J20:BK20)</f>
        <v>114</v>
      </c>
      <c r="I20" s="24"/>
      <c r="J20" s="24"/>
      <c r="K20" s="39"/>
      <c r="L20" s="24"/>
      <c r="M20" s="40"/>
      <c r="N20" s="40"/>
      <c r="O20" s="40"/>
      <c r="P20" s="41"/>
      <c r="Q20" s="24"/>
      <c r="R20" s="24"/>
      <c r="S20" s="24"/>
      <c r="T20" s="24"/>
      <c r="U20" s="24"/>
      <c r="V20" s="39">
        <v>25</v>
      </c>
      <c r="W20" s="39"/>
      <c r="X20" s="39"/>
      <c r="Y20" s="41"/>
      <c r="Z20" s="40"/>
      <c r="AA20" s="24"/>
      <c r="AB20" s="24"/>
      <c r="AC20" s="39"/>
      <c r="AD20" s="24"/>
      <c r="AE20" s="24"/>
      <c r="AF20" s="42"/>
      <c r="AG20" s="24"/>
      <c r="AH20" s="24"/>
      <c r="AI20" s="24"/>
      <c r="AJ20" s="24"/>
      <c r="AK20" s="24">
        <v>10</v>
      </c>
      <c r="AL20" s="24"/>
      <c r="AM20" s="24"/>
      <c r="AN20" s="24"/>
      <c r="AO20" s="24"/>
      <c r="AP20" s="24"/>
      <c r="AQ20" s="24"/>
      <c r="AR20" s="24">
        <v>33.5</v>
      </c>
      <c r="AS20" s="24">
        <v>25</v>
      </c>
      <c r="AT20" s="24"/>
      <c r="AU20" s="24"/>
      <c r="AV20" s="24"/>
      <c r="AW20" s="24"/>
      <c r="AX20" s="24"/>
      <c r="AY20" s="24"/>
      <c r="AZ20" s="24"/>
      <c r="BA20" s="24"/>
      <c r="BB20" s="24"/>
      <c r="BC20" s="24">
        <f>SUM(10+10.5)</f>
        <v>20.5</v>
      </c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</row>
    <row r="21" spans="1:139" s="122" customFormat="1" ht="25" customHeight="1" x14ac:dyDescent="0.15">
      <c r="A21" s="100"/>
      <c r="B21" s="119" t="s">
        <v>392</v>
      </c>
      <c r="C21" s="37" t="s">
        <v>69</v>
      </c>
      <c r="D21" s="38" t="s">
        <v>233</v>
      </c>
      <c r="E21" s="38" t="s">
        <v>234</v>
      </c>
      <c r="F21" s="38" t="s">
        <v>235</v>
      </c>
      <c r="G21" s="25" t="s">
        <v>359</v>
      </c>
      <c r="H21" s="53">
        <f>SUM(I21:BK21)</f>
        <v>114</v>
      </c>
      <c r="I21" s="24"/>
      <c r="J21" s="24"/>
      <c r="K21" s="39"/>
      <c r="L21" s="24"/>
      <c r="M21" s="40"/>
      <c r="N21" s="40"/>
      <c r="O21" s="40"/>
      <c r="P21" s="41"/>
      <c r="Q21" s="24"/>
      <c r="R21" s="24"/>
      <c r="S21" s="24"/>
      <c r="T21" s="24"/>
      <c r="U21" s="24"/>
      <c r="V21" s="39"/>
      <c r="W21" s="39"/>
      <c r="X21" s="39">
        <v>39</v>
      </c>
      <c r="Y21" s="41"/>
      <c r="Z21" s="40"/>
      <c r="AA21" s="24"/>
      <c r="AB21" s="24"/>
      <c r="AC21" s="39"/>
      <c r="AD21" s="24"/>
      <c r="AE21" s="24"/>
      <c r="AF21" s="42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>
        <v>25</v>
      </c>
      <c r="BA21" s="24">
        <v>25</v>
      </c>
      <c r="BB21" s="24"/>
      <c r="BC21" s="24"/>
      <c r="BD21" s="24"/>
      <c r="BE21" s="24"/>
      <c r="BF21" s="24">
        <v>25</v>
      </c>
      <c r="BG21" s="24"/>
      <c r="BH21" s="24"/>
      <c r="BI21" s="24"/>
      <c r="BJ21" s="24"/>
      <c r="BK21" s="24"/>
      <c r="BL21" s="24"/>
      <c r="BM21" s="24"/>
      <c r="BN21" s="104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4"/>
    </row>
    <row r="22" spans="1:139" ht="25" customHeight="1" x14ac:dyDescent="0.15">
      <c r="B22" s="119" t="s">
        <v>400</v>
      </c>
      <c r="C22" s="37" t="s">
        <v>35</v>
      </c>
      <c r="D22" s="38" t="s">
        <v>216</v>
      </c>
      <c r="E22" s="38" t="s">
        <v>217</v>
      </c>
      <c r="F22" s="38" t="s">
        <v>215</v>
      </c>
      <c r="G22" s="38" t="s">
        <v>215</v>
      </c>
      <c r="H22" s="53">
        <f>SUM(I22:BK22)</f>
        <v>108.5</v>
      </c>
      <c r="I22" s="24"/>
      <c r="J22" s="24"/>
      <c r="K22" s="39"/>
      <c r="L22" s="24"/>
      <c r="M22" s="40"/>
      <c r="N22" s="40"/>
      <c r="O22" s="40"/>
      <c r="P22" s="41"/>
      <c r="Q22" s="24"/>
      <c r="R22" s="24"/>
      <c r="S22" s="24"/>
      <c r="T22" s="24"/>
      <c r="U22" s="24"/>
      <c r="V22" s="39"/>
      <c r="W22" s="39"/>
      <c r="X22" s="39"/>
      <c r="Y22" s="41"/>
      <c r="Z22" s="40"/>
      <c r="AA22" s="24"/>
      <c r="AB22" s="24"/>
      <c r="AC22" s="39"/>
      <c r="AD22" s="24"/>
      <c r="AE22" s="24"/>
      <c r="AF22" s="42">
        <v>25</v>
      </c>
      <c r="AG22" s="24"/>
      <c r="AH22" s="24">
        <v>33.5</v>
      </c>
      <c r="AI22" s="24"/>
      <c r="AJ22" s="24"/>
      <c r="AK22" s="24"/>
      <c r="AL22" s="24"/>
      <c r="AM22" s="24"/>
      <c r="AN22" s="24">
        <v>25</v>
      </c>
      <c r="AO22" s="24"/>
      <c r="AP22" s="24">
        <v>25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104"/>
    </row>
    <row r="23" spans="1:139" s="104" customFormat="1" ht="25" customHeight="1" x14ac:dyDescent="0.15">
      <c r="A23" s="100"/>
      <c r="B23" s="119" t="s">
        <v>404</v>
      </c>
      <c r="C23" s="37" t="s">
        <v>86</v>
      </c>
      <c r="D23" s="38" t="s">
        <v>213</v>
      </c>
      <c r="E23" s="38" t="s">
        <v>214</v>
      </c>
      <c r="F23" s="38" t="s">
        <v>215</v>
      </c>
      <c r="G23" s="38" t="s">
        <v>215</v>
      </c>
      <c r="H23" s="53">
        <f>SUM(I23:BQ23)</f>
        <v>105</v>
      </c>
      <c r="I23" s="24"/>
      <c r="J23" s="24"/>
      <c r="K23" s="39"/>
      <c r="L23" s="24"/>
      <c r="M23" s="40"/>
      <c r="N23" s="40"/>
      <c r="O23" s="40"/>
      <c r="P23" s="41"/>
      <c r="Q23" s="24"/>
      <c r="R23" s="24"/>
      <c r="S23" s="24"/>
      <c r="T23" s="24"/>
      <c r="U23" s="24"/>
      <c r="V23" s="39"/>
      <c r="W23" s="39"/>
      <c r="X23" s="39"/>
      <c r="Y23" s="41"/>
      <c r="Z23" s="40"/>
      <c r="AA23" s="24"/>
      <c r="AB23" s="24"/>
      <c r="AC23" s="39"/>
      <c r="AD23" s="24"/>
      <c r="AE23" s="24"/>
      <c r="AF23" s="42"/>
      <c r="AG23" s="24"/>
      <c r="AH23" s="24"/>
      <c r="AI23" s="24"/>
      <c r="AJ23" s="24"/>
      <c r="AK23" s="43"/>
      <c r="AL23" s="24"/>
      <c r="AM23" s="24">
        <v>30</v>
      </c>
      <c r="AN23" s="24"/>
      <c r="AO23" s="24"/>
      <c r="AP23" s="24"/>
      <c r="AQ23" s="24"/>
      <c r="AR23" s="24"/>
      <c r="AS23" s="24"/>
      <c r="AT23" s="43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>
        <v>25</v>
      </c>
      <c r="BI23" s="24">
        <v>25</v>
      </c>
      <c r="BJ23" s="24">
        <v>25</v>
      </c>
      <c r="BK23" s="24"/>
      <c r="BL23" s="24"/>
      <c r="BM23" s="24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</row>
    <row r="24" spans="1:139" s="104" customFormat="1" ht="25" customHeight="1" x14ac:dyDescent="0.15">
      <c r="A24" s="100"/>
      <c r="B24" s="119" t="s">
        <v>405</v>
      </c>
      <c r="C24" s="49" t="s">
        <v>97</v>
      </c>
      <c r="D24" s="49" t="s">
        <v>290</v>
      </c>
      <c r="E24" s="49" t="s">
        <v>291</v>
      </c>
      <c r="F24" s="49" t="s">
        <v>292</v>
      </c>
      <c r="G24" s="25" t="s">
        <v>293</v>
      </c>
      <c r="H24" s="55">
        <f>SUM(I24:BP24)</f>
        <v>104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>
        <v>29.5</v>
      </c>
      <c r="AS24" s="25"/>
      <c r="AT24" s="25"/>
      <c r="AU24" s="25"/>
      <c r="AV24" s="25"/>
      <c r="AW24" s="25">
        <v>25</v>
      </c>
      <c r="AX24" s="25"/>
      <c r="AY24" s="25"/>
      <c r="AZ24" s="25"/>
      <c r="BA24" s="25"/>
      <c r="BB24" s="25"/>
      <c r="BC24" s="25">
        <f>SUM(25+10.5+4)</f>
        <v>39.5</v>
      </c>
      <c r="BD24" s="25"/>
      <c r="BE24" s="25"/>
      <c r="BF24" s="25"/>
      <c r="BG24" s="25"/>
      <c r="BH24" s="25"/>
      <c r="BI24" s="24"/>
      <c r="BJ24" s="24">
        <v>10</v>
      </c>
      <c r="BK24" s="25"/>
      <c r="BL24" s="25"/>
      <c r="BM24" s="25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</row>
    <row r="25" spans="1:139" s="104" customFormat="1" ht="25" customHeight="1" x14ac:dyDescent="0.15">
      <c r="A25" s="100"/>
      <c r="B25" s="119" t="s">
        <v>406</v>
      </c>
      <c r="C25" s="37" t="s">
        <v>44</v>
      </c>
      <c r="D25" s="38" t="s">
        <v>248</v>
      </c>
      <c r="E25" s="38" t="s">
        <v>249</v>
      </c>
      <c r="F25" s="38" t="s">
        <v>45</v>
      </c>
      <c r="G25" s="38" t="s">
        <v>45</v>
      </c>
      <c r="H25" s="53">
        <f>SUM(I25:ABI25)</f>
        <v>101</v>
      </c>
      <c r="I25" s="24"/>
      <c r="J25" s="24"/>
      <c r="K25" s="39"/>
      <c r="L25" s="24"/>
      <c r="M25" s="40"/>
      <c r="N25" s="40">
        <v>35.5</v>
      </c>
      <c r="O25" s="40"/>
      <c r="P25" s="41"/>
      <c r="Q25" s="24"/>
      <c r="R25" s="24"/>
      <c r="S25" s="24"/>
      <c r="T25" s="24"/>
      <c r="U25" s="24"/>
      <c r="V25" s="39">
        <v>25</v>
      </c>
      <c r="W25" s="39"/>
      <c r="X25" s="39"/>
      <c r="Y25" s="41"/>
      <c r="Z25" s="40"/>
      <c r="AA25" s="24"/>
      <c r="AB25" s="24"/>
      <c r="AC25" s="39"/>
      <c r="AD25" s="24"/>
      <c r="AE25" s="24"/>
      <c r="AF25" s="42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>
        <f>SUM(25+10.5+5)</f>
        <v>40.5</v>
      </c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</row>
    <row r="26" spans="1:139" s="104" customFormat="1" ht="25" customHeight="1" x14ac:dyDescent="0.15">
      <c r="A26" s="100"/>
      <c r="B26" s="119" t="s">
        <v>406</v>
      </c>
      <c r="C26" s="37" t="s">
        <v>28</v>
      </c>
      <c r="D26" s="38" t="s">
        <v>250</v>
      </c>
      <c r="E26" s="38" t="s">
        <v>251</v>
      </c>
      <c r="F26" s="38" t="s">
        <v>49</v>
      </c>
      <c r="G26" s="38" t="s">
        <v>178</v>
      </c>
      <c r="H26" s="53">
        <f>SUM(I26:BK26)</f>
        <v>100.5</v>
      </c>
      <c r="I26" s="24">
        <v>15.5</v>
      </c>
      <c r="J26" s="24">
        <v>25</v>
      </c>
      <c r="K26" s="39"/>
      <c r="L26" s="24"/>
      <c r="M26" s="40"/>
      <c r="N26" s="40"/>
      <c r="O26" s="40"/>
      <c r="P26" s="41"/>
      <c r="Q26" s="24"/>
      <c r="R26" s="24"/>
      <c r="S26" s="24"/>
      <c r="T26" s="24"/>
      <c r="U26" s="24"/>
      <c r="V26" s="39"/>
      <c r="W26" s="39"/>
      <c r="X26" s="39">
        <v>35</v>
      </c>
      <c r="Y26" s="41"/>
      <c r="Z26" s="40"/>
      <c r="AA26" s="24"/>
      <c r="AB26" s="24"/>
      <c r="AC26" s="3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>
        <v>25</v>
      </c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</row>
    <row r="27" spans="1:139" s="106" customFormat="1" ht="25" customHeight="1" x14ac:dyDescent="0.15">
      <c r="A27" s="105"/>
      <c r="B27" s="119" t="s">
        <v>407</v>
      </c>
      <c r="C27" s="37" t="s">
        <v>52</v>
      </c>
      <c r="D27" s="38" t="s">
        <v>188</v>
      </c>
      <c r="E27" s="38" t="s">
        <v>55</v>
      </c>
      <c r="F27" s="38" t="s">
        <v>181</v>
      </c>
      <c r="G27" s="38" t="s">
        <v>181</v>
      </c>
      <c r="H27" s="53">
        <f>SUM(I27:BK27)</f>
        <v>100</v>
      </c>
      <c r="I27" s="24">
        <v>15.5</v>
      </c>
      <c r="J27" s="24"/>
      <c r="K27" s="39"/>
      <c r="L27" s="24">
        <v>27.5</v>
      </c>
      <c r="M27" s="40"/>
      <c r="N27" s="40"/>
      <c r="O27" s="40"/>
      <c r="P27" s="41"/>
      <c r="Q27" s="24"/>
      <c r="R27" s="24"/>
      <c r="S27" s="24"/>
      <c r="T27" s="24"/>
      <c r="U27" s="24"/>
      <c r="V27" s="39"/>
      <c r="W27" s="39"/>
      <c r="X27" s="39"/>
      <c r="Y27" s="41"/>
      <c r="Z27" s="40"/>
      <c r="AA27" s="24"/>
      <c r="AB27" s="24">
        <v>25</v>
      </c>
      <c r="AC27" s="39"/>
      <c r="AD27" s="24"/>
      <c r="AE27" s="24"/>
      <c r="AF27" s="42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>
        <f>SUM(24+8)</f>
        <v>32</v>
      </c>
      <c r="BF27" s="24"/>
      <c r="BG27" s="24"/>
      <c r="BH27" s="24"/>
      <c r="BI27" s="24"/>
      <c r="BJ27" s="24"/>
      <c r="BK27" s="24"/>
      <c r="BL27" s="24"/>
      <c r="BM27" s="24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</row>
    <row r="28" spans="1:139" s="104" customFormat="1" ht="25" customHeight="1" x14ac:dyDescent="0.15">
      <c r="A28" s="100"/>
      <c r="B28" s="119" t="s">
        <v>408</v>
      </c>
      <c r="C28" s="37" t="s">
        <v>37</v>
      </c>
      <c r="D28" s="38" t="s">
        <v>286</v>
      </c>
      <c r="E28" s="38" t="s">
        <v>287</v>
      </c>
      <c r="F28" s="38" t="s">
        <v>288</v>
      </c>
      <c r="G28" s="38" t="s">
        <v>45</v>
      </c>
      <c r="H28" s="53">
        <f>SUM(I28:BK28)</f>
        <v>95</v>
      </c>
      <c r="I28" s="24"/>
      <c r="J28" s="24"/>
      <c r="K28" s="39">
        <v>25</v>
      </c>
      <c r="L28" s="24"/>
      <c r="M28" s="40">
        <v>25</v>
      </c>
      <c r="N28" s="40"/>
      <c r="O28" s="40"/>
      <c r="P28" s="41"/>
      <c r="Q28" s="24"/>
      <c r="R28" s="24"/>
      <c r="S28" s="24"/>
      <c r="T28" s="24">
        <v>10</v>
      </c>
      <c r="U28" s="24"/>
      <c r="V28" s="39"/>
      <c r="W28" s="39"/>
      <c r="X28" s="39">
        <v>35</v>
      </c>
      <c r="Y28" s="41"/>
      <c r="Z28" s="40"/>
      <c r="AA28" s="24"/>
      <c r="AB28" s="24"/>
      <c r="AC28" s="39"/>
      <c r="AD28" s="24"/>
      <c r="AE28" s="24"/>
      <c r="AF28" s="42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</row>
    <row r="29" spans="1:139" s="104" customFormat="1" ht="25" customHeight="1" x14ac:dyDescent="0.15">
      <c r="A29" s="100"/>
      <c r="B29" s="119" t="s">
        <v>409</v>
      </c>
      <c r="C29" s="37" t="s">
        <v>46</v>
      </c>
      <c r="D29" s="38" t="s">
        <v>51</v>
      </c>
      <c r="E29" s="38" t="s">
        <v>289</v>
      </c>
      <c r="F29" s="38" t="s">
        <v>261</v>
      </c>
      <c r="G29" s="38" t="s">
        <v>261</v>
      </c>
      <c r="H29" s="53">
        <f>SUM(I29:BK29)</f>
        <v>94.5</v>
      </c>
      <c r="I29" s="24"/>
      <c r="J29" s="24"/>
      <c r="K29" s="39"/>
      <c r="L29" s="24"/>
      <c r="M29" s="40"/>
      <c r="N29" s="40"/>
      <c r="O29" s="40"/>
      <c r="P29" s="41"/>
      <c r="Q29" s="24"/>
      <c r="R29" s="24"/>
      <c r="S29" s="24"/>
      <c r="T29" s="24"/>
      <c r="U29" s="24"/>
      <c r="V29" s="39"/>
      <c r="W29" s="39"/>
      <c r="X29" s="39"/>
      <c r="Y29" s="41"/>
      <c r="Z29" s="40"/>
      <c r="AA29" s="24"/>
      <c r="AB29" s="24"/>
      <c r="AC29" s="39"/>
      <c r="AD29" s="24"/>
      <c r="AE29" s="24">
        <v>34</v>
      </c>
      <c r="AF29" s="24"/>
      <c r="AG29" s="24"/>
      <c r="AH29" s="24"/>
      <c r="AI29" s="24"/>
      <c r="AJ29" s="24">
        <v>30.5</v>
      </c>
      <c r="AK29" s="24">
        <v>10</v>
      </c>
      <c r="AL29" s="24">
        <v>10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>
        <v>10</v>
      </c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</row>
    <row r="30" spans="1:139" s="104" customFormat="1" ht="25" customHeight="1" x14ac:dyDescent="0.15">
      <c r="A30" s="100"/>
      <c r="B30" s="119" t="s">
        <v>410</v>
      </c>
      <c r="C30" s="37" t="s">
        <v>24</v>
      </c>
      <c r="D30" s="38" t="s">
        <v>255</v>
      </c>
      <c r="E30" s="38" t="s">
        <v>256</v>
      </c>
      <c r="F30" s="38" t="s">
        <v>257</v>
      </c>
      <c r="G30" s="25" t="s">
        <v>258</v>
      </c>
      <c r="H30" s="53">
        <f>SUM(I30:BQ30)</f>
        <v>94</v>
      </c>
      <c r="I30" s="24"/>
      <c r="J30" s="24"/>
      <c r="K30" s="39"/>
      <c r="L30" s="24"/>
      <c r="M30" s="40"/>
      <c r="N30" s="40"/>
      <c r="O30" s="40"/>
      <c r="P30" s="41"/>
      <c r="Q30" s="24"/>
      <c r="R30" s="24"/>
      <c r="S30" s="24"/>
      <c r="T30" s="24"/>
      <c r="U30" s="24"/>
      <c r="V30" s="39"/>
      <c r="W30" s="39"/>
      <c r="X30" s="39"/>
      <c r="Y30" s="41"/>
      <c r="Z30" s="40"/>
      <c r="AA30" s="24"/>
      <c r="AB30" s="24"/>
      <c r="AC30" s="39"/>
      <c r="AD30" s="24"/>
      <c r="AE30" s="24"/>
      <c r="AF30" s="42"/>
      <c r="AG30" s="24"/>
      <c r="AH30" s="24"/>
      <c r="AI30" s="24"/>
      <c r="AJ30" s="24"/>
      <c r="AK30" s="24">
        <v>25</v>
      </c>
      <c r="AL30" s="24"/>
      <c r="AM30" s="24">
        <v>34</v>
      </c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>
        <v>10</v>
      </c>
      <c r="BJ30" s="24">
        <v>25</v>
      </c>
      <c r="BK30" s="24"/>
      <c r="BL30" s="24"/>
      <c r="BM30" s="24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</row>
    <row r="31" spans="1:139" s="104" customFormat="1" ht="25" customHeight="1" x14ac:dyDescent="0.15">
      <c r="A31" s="100"/>
      <c r="B31" s="119" t="s">
        <v>411</v>
      </c>
      <c r="C31" s="37" t="s">
        <v>53</v>
      </c>
      <c r="D31" s="38" t="s">
        <v>182</v>
      </c>
      <c r="E31" s="38" t="s">
        <v>184</v>
      </c>
      <c r="F31" s="38" t="s">
        <v>181</v>
      </c>
      <c r="G31" s="38" t="s">
        <v>185</v>
      </c>
      <c r="H31" s="53">
        <f>SUM(I31:BK31)</f>
        <v>92</v>
      </c>
      <c r="I31" s="24"/>
      <c r="J31" s="24"/>
      <c r="K31" s="39"/>
      <c r="L31" s="24"/>
      <c r="M31" s="40"/>
      <c r="N31" s="40"/>
      <c r="O31" s="40"/>
      <c r="P31" s="41"/>
      <c r="Q31" s="24"/>
      <c r="R31" s="24"/>
      <c r="S31" s="24"/>
      <c r="T31" s="24"/>
      <c r="U31" s="24"/>
      <c r="V31" s="39"/>
      <c r="W31" s="39"/>
      <c r="X31" s="39">
        <v>35</v>
      </c>
      <c r="Y31" s="41"/>
      <c r="Z31" s="40"/>
      <c r="AA31" s="24"/>
      <c r="AB31" s="24">
        <v>25</v>
      </c>
      <c r="AC31" s="39"/>
      <c r="AD31" s="24"/>
      <c r="AE31" s="24"/>
      <c r="AF31" s="42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>
        <f>SUM(24+8)</f>
        <v>32</v>
      </c>
      <c r="BF31" s="24"/>
      <c r="BG31" s="24"/>
      <c r="BH31" s="24"/>
      <c r="BI31" s="24"/>
      <c r="BJ31" s="24"/>
      <c r="BK31" s="24"/>
      <c r="BL31" s="24"/>
      <c r="BM31" s="24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</row>
    <row r="32" spans="1:139" s="104" customFormat="1" ht="25" customHeight="1" x14ac:dyDescent="0.15">
      <c r="A32" s="100"/>
      <c r="B32" s="119" t="s">
        <v>412</v>
      </c>
      <c r="C32" s="37" t="s">
        <v>17</v>
      </c>
      <c r="D32" s="38" t="s">
        <v>164</v>
      </c>
      <c r="E32" s="38" t="s">
        <v>161</v>
      </c>
      <c r="F32" s="38" t="s">
        <v>181</v>
      </c>
      <c r="G32" s="38" t="s">
        <v>181</v>
      </c>
      <c r="H32" s="53">
        <f>SUM(I32:BP32)</f>
        <v>90.5</v>
      </c>
      <c r="I32" s="24">
        <v>15.5</v>
      </c>
      <c r="J32" s="24"/>
      <c r="K32" s="39"/>
      <c r="L32" s="24"/>
      <c r="M32" s="40"/>
      <c r="N32" s="40"/>
      <c r="O32" s="40"/>
      <c r="P32" s="41"/>
      <c r="Q32" s="24"/>
      <c r="R32" s="24"/>
      <c r="S32" s="24"/>
      <c r="T32" s="24"/>
      <c r="U32" s="24"/>
      <c r="V32" s="39"/>
      <c r="W32" s="39"/>
      <c r="X32" s="39"/>
      <c r="Y32" s="41"/>
      <c r="Z32" s="40"/>
      <c r="AA32" s="24"/>
      <c r="AB32" s="24"/>
      <c r="AC32" s="39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>
        <v>25</v>
      </c>
      <c r="BJ32" s="24">
        <v>25</v>
      </c>
      <c r="BK32" s="24"/>
      <c r="BL32" s="24">
        <v>25</v>
      </c>
      <c r="BM32" s="24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</row>
    <row r="33" spans="1:138" s="104" customFormat="1" ht="25" customHeight="1" x14ac:dyDescent="0.15">
      <c r="A33" s="100"/>
      <c r="B33" s="119" t="s">
        <v>413</v>
      </c>
      <c r="C33" s="37" t="s">
        <v>84</v>
      </c>
      <c r="D33" s="38" t="s">
        <v>197</v>
      </c>
      <c r="E33" s="38" t="s">
        <v>198</v>
      </c>
      <c r="F33" s="38" t="s">
        <v>199</v>
      </c>
      <c r="G33" s="25" t="s">
        <v>200</v>
      </c>
      <c r="H33" s="53">
        <f>SUM(I33:BK33)</f>
        <v>89.5</v>
      </c>
      <c r="I33" s="24"/>
      <c r="J33" s="24"/>
      <c r="K33" s="39"/>
      <c r="L33" s="24"/>
      <c r="M33" s="40"/>
      <c r="N33" s="40"/>
      <c r="O33" s="40"/>
      <c r="P33" s="41"/>
      <c r="Q33" s="24"/>
      <c r="R33" s="24"/>
      <c r="S33" s="24"/>
      <c r="T33" s="24"/>
      <c r="U33" s="24"/>
      <c r="V33" s="39"/>
      <c r="W33" s="39"/>
      <c r="X33" s="39"/>
      <c r="Y33" s="41"/>
      <c r="Z33" s="40"/>
      <c r="AA33" s="24"/>
      <c r="AB33" s="24"/>
      <c r="AC33" s="39"/>
      <c r="AD33" s="24"/>
      <c r="AE33" s="24"/>
      <c r="AF33" s="24">
        <v>10</v>
      </c>
      <c r="AG33" s="24"/>
      <c r="AH33" s="24">
        <v>29.5</v>
      </c>
      <c r="AI33" s="24"/>
      <c r="AJ33" s="24"/>
      <c r="AK33" s="24"/>
      <c r="AL33" s="24"/>
      <c r="AM33" s="24"/>
      <c r="AN33" s="24">
        <v>25</v>
      </c>
      <c r="AO33" s="24"/>
      <c r="AP33" s="24">
        <v>25</v>
      </c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</row>
    <row r="34" spans="1:138" s="104" customFormat="1" ht="25" customHeight="1" x14ac:dyDescent="0.15">
      <c r="A34" s="100"/>
      <c r="B34" s="119" t="s">
        <v>414</v>
      </c>
      <c r="C34" s="37" t="s">
        <v>39</v>
      </c>
      <c r="D34" s="38" t="s">
        <v>245</v>
      </c>
      <c r="E34" s="38" t="s">
        <v>247</v>
      </c>
      <c r="F34" s="38" t="s">
        <v>242</v>
      </c>
      <c r="G34" s="38" t="s">
        <v>178</v>
      </c>
      <c r="H34" s="53">
        <f>SUM(I34:ABI34)</f>
        <v>85</v>
      </c>
      <c r="I34" s="24"/>
      <c r="J34" s="24"/>
      <c r="K34" s="39"/>
      <c r="L34" s="24"/>
      <c r="M34" s="40"/>
      <c r="N34" s="40"/>
      <c r="O34" s="40"/>
      <c r="P34" s="41"/>
      <c r="Q34" s="24"/>
      <c r="R34" s="24"/>
      <c r="S34" s="24">
        <v>25</v>
      </c>
      <c r="T34" s="24">
        <v>25</v>
      </c>
      <c r="U34" s="24"/>
      <c r="V34" s="39"/>
      <c r="W34" s="39"/>
      <c r="X34" s="39">
        <v>35</v>
      </c>
      <c r="Y34" s="41"/>
      <c r="Z34" s="40"/>
      <c r="AA34" s="24"/>
      <c r="AB34" s="24"/>
      <c r="AC34" s="39"/>
      <c r="AD34" s="24"/>
      <c r="AE34" s="24"/>
      <c r="AF34" s="42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</row>
    <row r="35" spans="1:138" s="104" customFormat="1" ht="25" customHeight="1" x14ac:dyDescent="0.15">
      <c r="A35" s="100"/>
      <c r="B35" s="119" t="s">
        <v>415</v>
      </c>
      <c r="C35" s="37" t="s">
        <v>270</v>
      </c>
      <c r="D35" s="38" t="s">
        <v>272</v>
      </c>
      <c r="E35" s="38" t="s">
        <v>273</v>
      </c>
      <c r="F35" s="38" t="s">
        <v>283</v>
      </c>
      <c r="G35" s="38" t="s">
        <v>283</v>
      </c>
      <c r="H35" s="53">
        <f t="shared" ref="H35:H43" si="0">SUM(I35:BK35)</f>
        <v>81.5</v>
      </c>
      <c r="I35" s="24"/>
      <c r="J35" s="24"/>
      <c r="K35" s="39"/>
      <c r="L35" s="24"/>
      <c r="M35" s="40"/>
      <c r="N35" s="40"/>
      <c r="O35" s="40"/>
      <c r="P35" s="41"/>
      <c r="Q35" s="24"/>
      <c r="R35" s="24"/>
      <c r="S35" s="24"/>
      <c r="T35" s="24"/>
      <c r="U35" s="24"/>
      <c r="V35" s="39"/>
      <c r="W35" s="39"/>
      <c r="X35" s="39"/>
      <c r="Y35" s="41">
        <v>31.5</v>
      </c>
      <c r="Z35" s="40"/>
      <c r="AA35" s="24"/>
      <c r="AB35" s="24"/>
      <c r="AC35" s="39"/>
      <c r="AD35" s="24"/>
      <c r="AE35" s="24"/>
      <c r="AF35" s="24"/>
      <c r="AG35" s="24"/>
      <c r="AH35" s="24"/>
      <c r="AI35" s="24"/>
      <c r="AJ35" s="24"/>
      <c r="AK35" s="24">
        <v>25</v>
      </c>
      <c r="AL35" s="24">
        <v>25</v>
      </c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</row>
    <row r="36" spans="1:138" s="104" customFormat="1" ht="25" customHeight="1" x14ac:dyDescent="0.15">
      <c r="A36" s="100"/>
      <c r="B36" s="119" t="s">
        <v>416</v>
      </c>
      <c r="C36" s="37" t="s">
        <v>88</v>
      </c>
      <c r="D36" s="38" t="s">
        <v>218</v>
      </c>
      <c r="E36" s="38" t="s">
        <v>219</v>
      </c>
      <c r="F36" s="38" t="s">
        <v>215</v>
      </c>
      <c r="G36" s="52" t="s">
        <v>215</v>
      </c>
      <c r="H36" s="53">
        <f t="shared" si="0"/>
        <v>80</v>
      </c>
      <c r="I36" s="24"/>
      <c r="J36" s="24"/>
      <c r="K36" s="39"/>
      <c r="L36" s="24"/>
      <c r="M36" s="40"/>
      <c r="N36" s="40"/>
      <c r="O36" s="40"/>
      <c r="P36" s="41"/>
      <c r="Q36" s="24"/>
      <c r="R36" s="24"/>
      <c r="S36" s="24"/>
      <c r="T36" s="24"/>
      <c r="U36" s="24"/>
      <c r="V36" s="39"/>
      <c r="W36" s="39"/>
      <c r="X36" s="39"/>
      <c r="Y36" s="41"/>
      <c r="Z36" s="40"/>
      <c r="AA36" s="24"/>
      <c r="AB36" s="24"/>
      <c r="AC36" s="39"/>
      <c r="AD36" s="24"/>
      <c r="AE36" s="24"/>
      <c r="AF36" s="42"/>
      <c r="AG36" s="24"/>
      <c r="AH36" s="24"/>
      <c r="AI36" s="24"/>
      <c r="AJ36" s="24"/>
      <c r="AK36" s="24"/>
      <c r="AL36" s="24"/>
      <c r="AM36" s="24">
        <v>30</v>
      </c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>
        <v>25</v>
      </c>
      <c r="BJ36" s="24">
        <v>25</v>
      </c>
      <c r="BK36" s="24"/>
      <c r="BL36" s="24"/>
      <c r="BM36" s="24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</row>
    <row r="37" spans="1:138" s="104" customFormat="1" ht="25" customHeight="1" x14ac:dyDescent="0.15">
      <c r="A37" s="100"/>
      <c r="B37" s="119" t="s">
        <v>416</v>
      </c>
      <c r="C37" s="37" t="s">
        <v>76</v>
      </c>
      <c r="D37" s="38" t="s">
        <v>197</v>
      </c>
      <c r="E37" s="38" t="s">
        <v>201</v>
      </c>
      <c r="F37" s="38" t="s">
        <v>199</v>
      </c>
      <c r="G37" s="38"/>
      <c r="H37" s="53">
        <f t="shared" si="0"/>
        <v>80</v>
      </c>
      <c r="I37" s="24"/>
      <c r="J37" s="24"/>
      <c r="K37" s="39"/>
      <c r="L37" s="24"/>
      <c r="M37" s="40"/>
      <c r="N37" s="40"/>
      <c r="O37" s="40"/>
      <c r="P37" s="41"/>
      <c r="Q37" s="24"/>
      <c r="R37" s="24"/>
      <c r="S37" s="24"/>
      <c r="T37" s="24"/>
      <c r="U37" s="24"/>
      <c r="V37" s="39"/>
      <c r="W37" s="39"/>
      <c r="X37" s="39"/>
      <c r="Y37" s="41"/>
      <c r="Z37" s="40">
        <v>30</v>
      </c>
      <c r="AA37" s="24">
        <v>25</v>
      </c>
      <c r="AB37" s="24"/>
      <c r="AC37" s="39"/>
      <c r="AD37" s="24"/>
      <c r="AE37" s="24"/>
      <c r="AF37" s="42">
        <v>25</v>
      </c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</row>
    <row r="38" spans="1:138" s="104" customFormat="1" ht="25" customHeight="1" x14ac:dyDescent="0.15">
      <c r="A38" s="100"/>
      <c r="B38" s="119" t="s">
        <v>417</v>
      </c>
      <c r="C38" s="37" t="s">
        <v>64</v>
      </c>
      <c r="D38" s="38" t="s">
        <v>29</v>
      </c>
      <c r="E38" s="38" t="s">
        <v>32</v>
      </c>
      <c r="F38" s="38" t="s">
        <v>239</v>
      </c>
      <c r="G38" s="38" t="s">
        <v>239</v>
      </c>
      <c r="H38" s="53">
        <f t="shared" si="0"/>
        <v>79</v>
      </c>
      <c r="I38" s="24"/>
      <c r="J38" s="24"/>
      <c r="K38" s="39"/>
      <c r="L38" s="24"/>
      <c r="M38" s="40"/>
      <c r="N38" s="40"/>
      <c r="O38" s="40"/>
      <c r="P38" s="41"/>
      <c r="Q38" s="24"/>
      <c r="R38" s="24"/>
      <c r="S38" s="24"/>
      <c r="T38" s="24"/>
      <c r="U38" s="24">
        <v>25</v>
      </c>
      <c r="V38" s="39"/>
      <c r="W38" s="39">
        <v>27</v>
      </c>
      <c r="X38" s="39"/>
      <c r="Y38" s="41"/>
      <c r="Z38" s="40"/>
      <c r="AA38" s="24"/>
      <c r="AB38" s="24"/>
      <c r="AC38" s="39"/>
      <c r="AD38" s="24"/>
      <c r="AE38" s="24"/>
      <c r="AF38" s="24"/>
      <c r="AG38" s="24">
        <v>27</v>
      </c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</row>
    <row r="39" spans="1:138" s="104" customFormat="1" ht="25" customHeight="1" x14ac:dyDescent="0.15">
      <c r="A39" s="100"/>
      <c r="B39" s="119" t="s">
        <v>418</v>
      </c>
      <c r="C39" s="38" t="s">
        <v>143</v>
      </c>
      <c r="D39" s="38" t="s">
        <v>19</v>
      </c>
      <c r="E39" s="38" t="s">
        <v>177</v>
      </c>
      <c r="F39" s="38" t="s">
        <v>178</v>
      </c>
      <c r="G39" s="38" t="s">
        <v>178</v>
      </c>
      <c r="H39" s="53">
        <f t="shared" si="0"/>
        <v>75</v>
      </c>
      <c r="I39" s="24"/>
      <c r="J39" s="24"/>
      <c r="K39" s="39"/>
      <c r="L39" s="24"/>
      <c r="M39" s="40"/>
      <c r="N39" s="40"/>
      <c r="O39" s="40"/>
      <c r="P39" s="41"/>
      <c r="Q39" s="24"/>
      <c r="R39" s="24"/>
      <c r="S39" s="24"/>
      <c r="T39" s="24"/>
      <c r="U39" s="24"/>
      <c r="V39" s="39"/>
      <c r="W39" s="39"/>
      <c r="X39" s="39"/>
      <c r="Y39" s="41"/>
      <c r="Z39" s="40"/>
      <c r="AA39" s="24"/>
      <c r="AB39" s="24"/>
      <c r="AC39" s="39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50">
        <v>25</v>
      </c>
      <c r="BB39" s="24"/>
      <c r="BC39" s="24"/>
      <c r="BD39" s="24"/>
      <c r="BE39" s="24"/>
      <c r="BF39" s="24">
        <v>25</v>
      </c>
      <c r="BG39" s="24"/>
      <c r="BH39" s="24"/>
      <c r="BI39" s="24"/>
      <c r="BJ39" s="24"/>
      <c r="BK39" s="24">
        <v>25</v>
      </c>
      <c r="BL39" s="24"/>
      <c r="BM39" s="24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</row>
    <row r="40" spans="1:138" s="104" customFormat="1" ht="25" customHeight="1" x14ac:dyDescent="0.15">
      <c r="A40" s="100"/>
      <c r="B40" s="119" t="s">
        <v>419</v>
      </c>
      <c r="C40" s="37" t="s">
        <v>32</v>
      </c>
      <c r="D40" s="38" t="s">
        <v>294</v>
      </c>
      <c r="E40" s="38" t="s">
        <v>295</v>
      </c>
      <c r="F40" s="25" t="s">
        <v>296</v>
      </c>
      <c r="G40" s="25" t="s">
        <v>352</v>
      </c>
      <c r="H40" s="53">
        <f t="shared" si="0"/>
        <v>72.5</v>
      </c>
      <c r="I40" s="24"/>
      <c r="J40" s="24"/>
      <c r="K40" s="39"/>
      <c r="L40" s="24"/>
      <c r="M40" s="40"/>
      <c r="N40" s="40">
        <v>14.5</v>
      </c>
      <c r="O40" s="40"/>
      <c r="P40" s="41"/>
      <c r="Q40" s="24"/>
      <c r="R40" s="24"/>
      <c r="S40" s="24"/>
      <c r="T40" s="24"/>
      <c r="U40" s="24">
        <v>25</v>
      </c>
      <c r="V40" s="39"/>
      <c r="W40" s="39">
        <v>33</v>
      </c>
      <c r="X40" s="39"/>
      <c r="Y40" s="41"/>
      <c r="Z40" s="40"/>
      <c r="AA40" s="24"/>
      <c r="AB40" s="24"/>
      <c r="AC40" s="39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</row>
    <row r="41" spans="1:138" s="104" customFormat="1" ht="25" customHeight="1" x14ac:dyDescent="0.15">
      <c r="A41" s="100"/>
      <c r="B41" s="119" t="s">
        <v>420</v>
      </c>
      <c r="C41" s="37" t="s">
        <v>47</v>
      </c>
      <c r="D41" s="38" t="s">
        <v>252</v>
      </c>
      <c r="E41" s="38" t="s">
        <v>253</v>
      </c>
      <c r="F41" s="38" t="s">
        <v>254</v>
      </c>
      <c r="G41" s="25" t="s">
        <v>356</v>
      </c>
      <c r="H41" s="53">
        <f t="shared" si="0"/>
        <v>70</v>
      </c>
      <c r="I41" s="24"/>
      <c r="J41" s="24"/>
      <c r="K41" s="39"/>
      <c r="L41" s="24"/>
      <c r="M41" s="40">
        <v>25</v>
      </c>
      <c r="N41" s="40"/>
      <c r="O41" s="40"/>
      <c r="P41" s="41"/>
      <c r="Q41" s="24"/>
      <c r="R41" s="24"/>
      <c r="S41" s="24"/>
      <c r="T41" s="24"/>
      <c r="U41" s="24"/>
      <c r="V41" s="39"/>
      <c r="W41" s="39"/>
      <c r="X41" s="39">
        <v>20</v>
      </c>
      <c r="Y41" s="41"/>
      <c r="Z41" s="40"/>
      <c r="AA41" s="24"/>
      <c r="AB41" s="24"/>
      <c r="AC41" s="39"/>
      <c r="AD41" s="24"/>
      <c r="AE41" s="24"/>
      <c r="AF41" s="42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>
        <v>25</v>
      </c>
      <c r="BG41" s="24"/>
      <c r="BH41" s="24"/>
      <c r="BI41" s="24"/>
      <c r="BJ41" s="24"/>
      <c r="BK41" s="24"/>
      <c r="BL41" s="24"/>
      <c r="BM41" s="24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</row>
    <row r="42" spans="1:138" s="104" customFormat="1" ht="25" customHeight="1" x14ac:dyDescent="0.15">
      <c r="A42" s="100"/>
      <c r="B42" s="119" t="s">
        <v>420</v>
      </c>
      <c r="C42" s="37" t="s">
        <v>27</v>
      </c>
      <c r="D42" s="38" t="s">
        <v>252</v>
      </c>
      <c r="E42" s="38" t="s">
        <v>253</v>
      </c>
      <c r="F42" s="38" t="s">
        <v>254</v>
      </c>
      <c r="G42" s="37"/>
      <c r="H42" s="53">
        <f t="shared" si="0"/>
        <v>70</v>
      </c>
      <c r="I42" s="24"/>
      <c r="J42" s="24"/>
      <c r="K42" s="39"/>
      <c r="L42" s="24"/>
      <c r="M42" s="40"/>
      <c r="N42" s="40"/>
      <c r="O42" s="40"/>
      <c r="P42" s="41"/>
      <c r="Q42" s="24"/>
      <c r="R42" s="24"/>
      <c r="S42" s="24"/>
      <c r="T42" s="24"/>
      <c r="U42" s="24"/>
      <c r="V42" s="39"/>
      <c r="W42" s="39"/>
      <c r="X42" s="39">
        <v>20</v>
      </c>
      <c r="Y42" s="41"/>
      <c r="Z42" s="40"/>
      <c r="AA42" s="24"/>
      <c r="AB42" s="24"/>
      <c r="AC42" s="39"/>
      <c r="AD42" s="24"/>
      <c r="AE42" s="24"/>
      <c r="AF42" s="42"/>
      <c r="AG42" s="24"/>
      <c r="AH42" s="24"/>
      <c r="AI42" s="24"/>
      <c r="AJ42" s="24"/>
      <c r="AK42" s="24">
        <v>25</v>
      </c>
      <c r="AL42" s="24">
        <v>25</v>
      </c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</row>
    <row r="43" spans="1:138" s="104" customFormat="1" ht="25" customHeight="1" x14ac:dyDescent="0.15">
      <c r="A43" s="100"/>
      <c r="B43" s="119" t="s">
        <v>421</v>
      </c>
      <c r="C43" s="37" t="s">
        <v>75</v>
      </c>
      <c r="D43" s="38" t="s">
        <v>213</v>
      </c>
      <c r="E43" s="38" t="s">
        <v>214</v>
      </c>
      <c r="F43" s="38" t="s">
        <v>215</v>
      </c>
      <c r="G43" s="51"/>
      <c r="H43" s="53">
        <f t="shared" si="0"/>
        <v>69.5</v>
      </c>
      <c r="I43" s="24"/>
      <c r="J43" s="24"/>
      <c r="K43" s="39"/>
      <c r="L43" s="24"/>
      <c r="M43" s="40"/>
      <c r="N43" s="40"/>
      <c r="O43" s="40"/>
      <c r="P43" s="41"/>
      <c r="Q43" s="24"/>
      <c r="R43" s="24"/>
      <c r="S43" s="24"/>
      <c r="T43" s="24"/>
      <c r="U43" s="24"/>
      <c r="V43" s="39"/>
      <c r="W43" s="39"/>
      <c r="X43" s="39"/>
      <c r="Y43" s="41"/>
      <c r="Z43" s="40">
        <v>15</v>
      </c>
      <c r="AA43" s="24"/>
      <c r="AB43" s="24"/>
      <c r="AC43" s="39"/>
      <c r="AD43" s="24"/>
      <c r="AE43" s="24"/>
      <c r="AF43" s="42"/>
      <c r="AG43" s="24"/>
      <c r="AH43" s="24">
        <v>29.5</v>
      </c>
      <c r="AI43" s="24"/>
      <c r="AJ43" s="24"/>
      <c r="AK43" s="24"/>
      <c r="AL43" s="24"/>
      <c r="AM43" s="24"/>
      <c r="AN43" s="24"/>
      <c r="AO43" s="24"/>
      <c r="AP43" s="24"/>
      <c r="AQ43" s="24">
        <v>25</v>
      </c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</row>
    <row r="44" spans="1:138" s="104" customFormat="1" ht="25" customHeight="1" x14ac:dyDescent="0.15">
      <c r="A44" s="100"/>
      <c r="B44" s="119" t="s">
        <v>422</v>
      </c>
      <c r="C44" s="38" t="s">
        <v>155</v>
      </c>
      <c r="D44" s="38" t="s">
        <v>227</v>
      </c>
      <c r="E44" s="38" t="s">
        <v>228</v>
      </c>
      <c r="F44" s="38" t="s">
        <v>229</v>
      </c>
      <c r="G44" s="38" t="s">
        <v>181</v>
      </c>
      <c r="H44" s="53">
        <f>SUM(I44:BM44)</f>
        <v>61</v>
      </c>
      <c r="I44" s="24"/>
      <c r="J44" s="24"/>
      <c r="K44" s="39"/>
      <c r="L44" s="24"/>
      <c r="M44" s="40"/>
      <c r="N44" s="40"/>
      <c r="O44" s="40"/>
      <c r="P44" s="41"/>
      <c r="Q44" s="24"/>
      <c r="R44" s="24"/>
      <c r="S44" s="24"/>
      <c r="T44" s="24"/>
      <c r="U44" s="24"/>
      <c r="V44" s="39"/>
      <c r="W44" s="39"/>
      <c r="X44" s="39"/>
      <c r="Y44" s="41"/>
      <c r="Z44" s="40"/>
      <c r="AA44" s="24"/>
      <c r="AB44" s="24"/>
      <c r="AC44" s="39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>
        <f>SUM(24+8+4)</f>
        <v>36</v>
      </c>
      <c r="BF44" s="24"/>
      <c r="BG44" s="24"/>
      <c r="BH44" s="24"/>
      <c r="BI44" s="24"/>
      <c r="BJ44" s="24"/>
      <c r="BK44" s="24"/>
      <c r="BL44" s="24">
        <v>25</v>
      </c>
      <c r="BM44" s="24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</row>
    <row r="45" spans="1:138" s="104" customFormat="1" ht="25" customHeight="1" x14ac:dyDescent="0.15">
      <c r="A45" s="100"/>
      <c r="B45" s="119" t="s">
        <v>423</v>
      </c>
      <c r="C45" s="37" t="s">
        <v>271</v>
      </c>
      <c r="D45" s="38" t="s">
        <v>274</v>
      </c>
      <c r="E45" s="38" t="s">
        <v>275</v>
      </c>
      <c r="F45" s="38" t="s">
        <v>283</v>
      </c>
      <c r="G45" s="56" t="s">
        <v>276</v>
      </c>
      <c r="H45" s="53">
        <f>SUM(I45:BK45)</f>
        <v>60.5</v>
      </c>
      <c r="I45" s="24"/>
      <c r="J45" s="24"/>
      <c r="K45" s="39"/>
      <c r="L45" s="24"/>
      <c r="M45" s="40"/>
      <c r="N45" s="40"/>
      <c r="O45" s="40"/>
      <c r="P45" s="41"/>
      <c r="Q45" s="24"/>
      <c r="R45" s="24"/>
      <c r="S45" s="24"/>
      <c r="T45" s="24"/>
      <c r="U45" s="24"/>
      <c r="V45" s="39"/>
      <c r="W45" s="39"/>
      <c r="X45" s="39"/>
      <c r="Y45" s="41">
        <v>60.5</v>
      </c>
      <c r="Z45" s="40"/>
      <c r="AA45" s="24"/>
      <c r="AB45" s="24"/>
      <c r="AC45" s="39"/>
      <c r="AD45" s="24"/>
      <c r="AE45" s="24"/>
      <c r="AF45" s="42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</row>
    <row r="46" spans="1:138" s="104" customFormat="1" ht="25" customHeight="1" x14ac:dyDescent="0.15">
      <c r="A46" s="100"/>
      <c r="B46" s="119" t="s">
        <v>423</v>
      </c>
      <c r="C46" s="37" t="s">
        <v>73</v>
      </c>
      <c r="D46" s="38" t="s">
        <v>277</v>
      </c>
      <c r="E46" s="38" t="s">
        <v>278</v>
      </c>
      <c r="F46" s="38" t="s">
        <v>283</v>
      </c>
      <c r="G46" s="38" t="s">
        <v>283</v>
      </c>
      <c r="H46" s="53">
        <f>SUM(I46:BK46)</f>
        <v>60.5</v>
      </c>
      <c r="I46" s="24"/>
      <c r="J46" s="24"/>
      <c r="K46" s="39"/>
      <c r="L46" s="24"/>
      <c r="M46" s="40"/>
      <c r="N46" s="40"/>
      <c r="O46" s="40"/>
      <c r="P46" s="41"/>
      <c r="Q46" s="24"/>
      <c r="R46" s="24"/>
      <c r="S46" s="24"/>
      <c r="T46" s="24"/>
      <c r="U46" s="24"/>
      <c r="V46" s="39"/>
      <c r="W46" s="39"/>
      <c r="X46" s="39"/>
      <c r="Y46" s="41">
        <v>60.5</v>
      </c>
      <c r="Z46" s="40"/>
      <c r="AA46" s="24"/>
      <c r="AB46" s="24"/>
      <c r="AC46" s="39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</row>
    <row r="47" spans="1:138" s="104" customFormat="1" ht="25" customHeight="1" x14ac:dyDescent="0.15">
      <c r="A47" s="100"/>
      <c r="B47" s="119" t="s">
        <v>424</v>
      </c>
      <c r="C47" s="37" t="s">
        <v>19</v>
      </c>
      <c r="D47" s="38" t="s">
        <v>243</v>
      </c>
      <c r="E47" s="38" t="s">
        <v>244</v>
      </c>
      <c r="F47" s="38" t="s">
        <v>242</v>
      </c>
      <c r="G47" s="38" t="s">
        <v>178</v>
      </c>
      <c r="H47" s="53">
        <f>SUM(I47:BK47)</f>
        <v>60</v>
      </c>
      <c r="I47" s="24"/>
      <c r="J47" s="24"/>
      <c r="K47" s="39"/>
      <c r="L47" s="24"/>
      <c r="M47" s="40">
        <v>25</v>
      </c>
      <c r="N47" s="40"/>
      <c r="O47" s="40"/>
      <c r="P47" s="41"/>
      <c r="Q47" s="24"/>
      <c r="R47" s="24"/>
      <c r="S47" s="24"/>
      <c r="T47" s="24"/>
      <c r="U47" s="24"/>
      <c r="V47" s="39"/>
      <c r="W47" s="39"/>
      <c r="X47" s="39">
        <v>35</v>
      </c>
      <c r="Y47" s="41"/>
      <c r="Z47" s="40"/>
      <c r="AA47" s="24"/>
      <c r="AB47" s="24"/>
      <c r="AC47" s="39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</row>
    <row r="48" spans="1:138" s="104" customFormat="1" ht="25" customHeight="1" x14ac:dyDescent="0.15">
      <c r="A48" s="100"/>
      <c r="B48" s="119" t="s">
        <v>424</v>
      </c>
      <c r="C48" s="38" t="s">
        <v>164</v>
      </c>
      <c r="D48" s="38" t="s">
        <v>211</v>
      </c>
      <c r="E48" s="38" t="s">
        <v>210</v>
      </c>
      <c r="F48" s="38" t="s">
        <v>204</v>
      </c>
      <c r="G48" s="38" t="s">
        <v>204</v>
      </c>
      <c r="H48" s="53">
        <f>SUM(I48:BP48)</f>
        <v>60</v>
      </c>
      <c r="I48" s="24"/>
      <c r="J48" s="24"/>
      <c r="K48" s="39"/>
      <c r="L48" s="24"/>
      <c r="M48" s="40"/>
      <c r="N48" s="40"/>
      <c r="O48" s="40"/>
      <c r="P48" s="41"/>
      <c r="Q48" s="24"/>
      <c r="R48" s="24"/>
      <c r="S48" s="24"/>
      <c r="T48" s="24"/>
      <c r="U48" s="24"/>
      <c r="V48" s="39"/>
      <c r="W48" s="39"/>
      <c r="X48" s="39"/>
      <c r="Y48" s="41"/>
      <c r="Z48" s="40"/>
      <c r="AA48" s="24"/>
      <c r="AB48" s="24"/>
      <c r="AC48" s="39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>
        <v>25</v>
      </c>
      <c r="BH48" s="24"/>
      <c r="BI48" s="24">
        <v>25</v>
      </c>
      <c r="BJ48" s="24">
        <v>10</v>
      </c>
      <c r="BK48" s="24"/>
      <c r="BL48" s="24"/>
      <c r="BM48" s="24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</row>
    <row r="49" spans="1:138" s="104" customFormat="1" ht="25" customHeight="1" x14ac:dyDescent="0.15">
      <c r="A49" s="100"/>
      <c r="B49" s="119" t="s">
        <v>425</v>
      </c>
      <c r="C49" s="37" t="s">
        <v>50</v>
      </c>
      <c r="D49" s="38" t="s">
        <v>31</v>
      </c>
      <c r="E49" s="38" t="s">
        <v>36</v>
      </c>
      <c r="F49" s="38" t="s">
        <v>239</v>
      </c>
      <c r="G49" s="38" t="s">
        <v>239</v>
      </c>
      <c r="H49" s="53">
        <f t="shared" ref="H49:H55" si="1">SUM(I49:BK49)</f>
        <v>56.5</v>
      </c>
      <c r="I49" s="24"/>
      <c r="J49" s="24"/>
      <c r="K49" s="39"/>
      <c r="L49" s="24"/>
      <c r="M49" s="40"/>
      <c r="N49" s="40"/>
      <c r="O49" s="40"/>
      <c r="P49" s="41">
        <v>25</v>
      </c>
      <c r="Q49" s="24"/>
      <c r="R49" s="24"/>
      <c r="S49" s="24"/>
      <c r="T49" s="24"/>
      <c r="U49" s="24"/>
      <c r="V49" s="39"/>
      <c r="W49" s="39"/>
      <c r="X49" s="39"/>
      <c r="Y49" s="41"/>
      <c r="Z49" s="40"/>
      <c r="AA49" s="24"/>
      <c r="AB49" s="24"/>
      <c r="AC49" s="39"/>
      <c r="AD49" s="24"/>
      <c r="AE49" s="24"/>
      <c r="AF49" s="42"/>
      <c r="AG49" s="24"/>
      <c r="AH49" s="24"/>
      <c r="AI49" s="24"/>
      <c r="AJ49" s="24">
        <v>31.5</v>
      </c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</row>
    <row r="50" spans="1:138" s="104" customFormat="1" ht="25" customHeight="1" x14ac:dyDescent="0.15">
      <c r="A50" s="100"/>
      <c r="B50" s="119" t="s">
        <v>426</v>
      </c>
      <c r="C50" s="37" t="s">
        <v>51</v>
      </c>
      <c r="D50" s="38" t="s">
        <v>260</v>
      </c>
      <c r="E50" s="38" t="s">
        <v>259</v>
      </c>
      <c r="F50" s="38" t="s">
        <v>242</v>
      </c>
      <c r="G50" s="38" t="s">
        <v>261</v>
      </c>
      <c r="H50" s="53">
        <f t="shared" si="1"/>
        <v>52.5</v>
      </c>
      <c r="I50" s="24"/>
      <c r="J50" s="24"/>
      <c r="K50" s="39"/>
      <c r="L50" s="24"/>
      <c r="M50" s="40"/>
      <c r="N50" s="40">
        <v>14.5</v>
      </c>
      <c r="O50" s="40"/>
      <c r="P50" s="41"/>
      <c r="Q50" s="24"/>
      <c r="R50" s="24"/>
      <c r="S50" s="24"/>
      <c r="T50" s="24"/>
      <c r="U50" s="24"/>
      <c r="V50" s="39"/>
      <c r="W50" s="39"/>
      <c r="X50" s="39"/>
      <c r="Y50" s="41"/>
      <c r="Z50" s="40"/>
      <c r="AA50" s="24"/>
      <c r="AB50" s="24"/>
      <c r="AC50" s="39"/>
      <c r="AD50" s="24"/>
      <c r="AE50" s="24">
        <v>13</v>
      </c>
      <c r="AF50" s="42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50">
        <v>25</v>
      </c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</row>
    <row r="51" spans="1:138" s="104" customFormat="1" ht="25" customHeight="1" x14ac:dyDescent="0.15">
      <c r="A51" s="100"/>
      <c r="B51" s="119" t="s">
        <v>427</v>
      </c>
      <c r="C51" s="38" t="s">
        <v>25</v>
      </c>
      <c r="D51" s="38" t="s">
        <v>284</v>
      </c>
      <c r="E51" s="38" t="s">
        <v>285</v>
      </c>
      <c r="F51" s="38" t="s">
        <v>283</v>
      </c>
      <c r="G51" s="38" t="s">
        <v>215</v>
      </c>
      <c r="H51" s="53">
        <f t="shared" si="1"/>
        <v>50</v>
      </c>
      <c r="I51" s="24"/>
      <c r="J51" s="24"/>
      <c r="K51" s="39"/>
      <c r="L51" s="24"/>
      <c r="M51" s="40"/>
      <c r="N51" s="40"/>
      <c r="O51" s="40"/>
      <c r="P51" s="41"/>
      <c r="Q51" s="24"/>
      <c r="R51" s="24"/>
      <c r="S51" s="24"/>
      <c r="T51" s="24"/>
      <c r="U51" s="24"/>
      <c r="V51" s="39"/>
      <c r="W51" s="39"/>
      <c r="X51" s="39"/>
      <c r="Y51" s="41"/>
      <c r="Z51" s="40"/>
      <c r="AA51" s="24"/>
      <c r="AB51" s="24"/>
      <c r="AC51" s="39"/>
      <c r="AD51" s="24"/>
      <c r="AE51" s="24"/>
      <c r="AF51" s="42">
        <v>25</v>
      </c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>
        <v>25</v>
      </c>
      <c r="BK51" s="24"/>
      <c r="BL51" s="24"/>
      <c r="BM51" s="24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</row>
    <row r="52" spans="1:138" s="104" customFormat="1" ht="25" customHeight="1" x14ac:dyDescent="0.15">
      <c r="A52" s="100"/>
      <c r="B52" s="119" t="s">
        <v>427</v>
      </c>
      <c r="C52" s="37" t="s">
        <v>20</v>
      </c>
      <c r="D52" s="38" t="s">
        <v>236</v>
      </c>
      <c r="E52" s="38" t="s">
        <v>297</v>
      </c>
      <c r="F52" s="38" t="s">
        <v>298</v>
      </c>
      <c r="G52" s="38" t="s">
        <v>298</v>
      </c>
      <c r="H52" s="53">
        <f t="shared" si="1"/>
        <v>50</v>
      </c>
      <c r="I52" s="24"/>
      <c r="J52" s="24"/>
      <c r="K52" s="39"/>
      <c r="L52" s="24"/>
      <c r="M52" s="40"/>
      <c r="N52" s="40"/>
      <c r="O52" s="40">
        <v>25</v>
      </c>
      <c r="P52" s="41"/>
      <c r="Q52" s="24"/>
      <c r="R52" s="24"/>
      <c r="S52" s="24"/>
      <c r="T52" s="24"/>
      <c r="U52" s="24"/>
      <c r="V52" s="39"/>
      <c r="W52" s="39"/>
      <c r="X52" s="39"/>
      <c r="Y52" s="41"/>
      <c r="Z52" s="40"/>
      <c r="AA52" s="24"/>
      <c r="AB52" s="24"/>
      <c r="AC52" s="39"/>
      <c r="AD52" s="24"/>
      <c r="AE52" s="24"/>
      <c r="AF52" s="24"/>
      <c r="AG52" s="24"/>
      <c r="AH52" s="24"/>
      <c r="AI52" s="24">
        <v>25</v>
      </c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</row>
    <row r="53" spans="1:138" s="104" customFormat="1" ht="25" customHeight="1" x14ac:dyDescent="0.15">
      <c r="A53" s="100"/>
      <c r="B53" s="119" t="s">
        <v>427</v>
      </c>
      <c r="C53" s="38" t="s">
        <v>100</v>
      </c>
      <c r="D53" s="38" t="s">
        <v>203</v>
      </c>
      <c r="E53" s="38" t="s">
        <v>202</v>
      </c>
      <c r="F53" s="38" t="s">
        <v>199</v>
      </c>
      <c r="G53" s="38"/>
      <c r="H53" s="53">
        <f t="shared" si="1"/>
        <v>50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>
        <v>25</v>
      </c>
      <c r="AW53" s="24"/>
      <c r="AX53" s="24"/>
      <c r="AY53" s="24"/>
      <c r="AZ53" s="24"/>
      <c r="BA53" s="24"/>
      <c r="BB53" s="24">
        <v>25</v>
      </c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</row>
    <row r="54" spans="1:138" s="104" customFormat="1" ht="25" customHeight="1" x14ac:dyDescent="0.15">
      <c r="A54" s="100"/>
      <c r="B54" s="119" t="s">
        <v>427</v>
      </c>
      <c r="C54" s="37" t="s">
        <v>90</v>
      </c>
      <c r="D54" s="38" t="s">
        <v>252</v>
      </c>
      <c r="E54" s="38" t="s">
        <v>253</v>
      </c>
      <c r="F54" s="38" t="s">
        <v>254</v>
      </c>
      <c r="G54" s="24"/>
      <c r="H54" s="53">
        <f t="shared" si="1"/>
        <v>50</v>
      </c>
      <c r="I54" s="24"/>
      <c r="J54" s="24"/>
      <c r="K54" s="39"/>
      <c r="L54" s="24"/>
      <c r="M54" s="40"/>
      <c r="N54" s="40"/>
      <c r="O54" s="40"/>
      <c r="P54" s="41"/>
      <c r="Q54" s="24"/>
      <c r="R54" s="24"/>
      <c r="S54" s="24"/>
      <c r="T54" s="24"/>
      <c r="U54" s="24"/>
      <c r="V54" s="39"/>
      <c r="W54" s="39"/>
      <c r="X54" s="39"/>
      <c r="Y54" s="41"/>
      <c r="Z54" s="40"/>
      <c r="AA54" s="24"/>
      <c r="AB54" s="24"/>
      <c r="AC54" s="39">
        <v>25</v>
      </c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>
        <v>25</v>
      </c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</row>
    <row r="55" spans="1:138" s="104" customFormat="1" ht="25" customHeight="1" x14ac:dyDescent="0.15">
      <c r="A55" s="100"/>
      <c r="B55" s="119" t="s">
        <v>427</v>
      </c>
      <c r="C55" s="38" t="s">
        <v>166</v>
      </c>
      <c r="D55" s="38" t="s">
        <v>329</v>
      </c>
      <c r="E55" s="38" t="s">
        <v>330</v>
      </c>
      <c r="F55" s="38" t="s">
        <v>185</v>
      </c>
      <c r="G55" s="25" t="s">
        <v>331</v>
      </c>
      <c r="H55" s="53">
        <f t="shared" si="1"/>
        <v>50</v>
      </c>
      <c r="I55" s="24"/>
      <c r="J55" s="24"/>
      <c r="K55" s="39"/>
      <c r="L55" s="24"/>
      <c r="M55" s="40"/>
      <c r="N55" s="40"/>
      <c r="O55" s="40"/>
      <c r="P55" s="41"/>
      <c r="Q55" s="24"/>
      <c r="R55" s="24"/>
      <c r="S55" s="24"/>
      <c r="T55" s="24"/>
      <c r="U55" s="24"/>
      <c r="V55" s="39"/>
      <c r="W55" s="39"/>
      <c r="X55" s="39"/>
      <c r="Y55" s="41"/>
      <c r="Z55" s="40"/>
      <c r="AA55" s="24"/>
      <c r="AB55" s="24"/>
      <c r="AC55" s="3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>
        <v>25</v>
      </c>
      <c r="BH55" s="24"/>
      <c r="BI55" s="24"/>
      <c r="BJ55" s="24">
        <v>25</v>
      </c>
      <c r="BK55" s="24"/>
      <c r="BL55" s="24"/>
      <c r="BM55" s="24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</row>
    <row r="56" spans="1:138" s="104" customFormat="1" ht="25" customHeight="1" x14ac:dyDescent="0.15">
      <c r="A56" s="100"/>
      <c r="B56" s="119" t="s">
        <v>428</v>
      </c>
      <c r="C56" s="38" t="s">
        <v>148</v>
      </c>
      <c r="D56" s="38" t="s">
        <v>240</v>
      </c>
      <c r="E56" s="38" t="s">
        <v>259</v>
      </c>
      <c r="F56" s="38" t="s">
        <v>242</v>
      </c>
      <c r="G56" s="25" t="s">
        <v>353</v>
      </c>
      <c r="H56" s="53">
        <f>SUM(I56:BM56)</f>
        <v>45.5</v>
      </c>
      <c r="I56" s="24"/>
      <c r="J56" s="24"/>
      <c r="K56" s="39"/>
      <c r="L56" s="24"/>
      <c r="M56" s="40"/>
      <c r="N56" s="40"/>
      <c r="O56" s="40"/>
      <c r="P56" s="41"/>
      <c r="Q56" s="24"/>
      <c r="R56" s="24"/>
      <c r="S56" s="24"/>
      <c r="T56" s="24"/>
      <c r="U56" s="24"/>
      <c r="V56" s="39"/>
      <c r="W56" s="39"/>
      <c r="X56" s="39"/>
      <c r="Y56" s="41"/>
      <c r="Z56" s="40"/>
      <c r="AA56" s="24"/>
      <c r="AB56" s="24"/>
      <c r="AC56" s="3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>
        <f>SUM(25+10.5)</f>
        <v>35.5</v>
      </c>
      <c r="BD56" s="24"/>
      <c r="BE56" s="24"/>
      <c r="BF56" s="24"/>
      <c r="BG56" s="24"/>
      <c r="BH56" s="24"/>
      <c r="BI56" s="24"/>
      <c r="BJ56" s="24"/>
      <c r="BK56" s="24"/>
      <c r="BL56" s="24"/>
      <c r="BM56" s="24">
        <v>10</v>
      </c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</row>
    <row r="57" spans="1:138" s="104" customFormat="1" ht="25" customHeight="1" x14ac:dyDescent="0.15">
      <c r="A57" s="100"/>
      <c r="B57" s="119" t="s">
        <v>429</v>
      </c>
      <c r="C57" s="37" t="s">
        <v>89</v>
      </c>
      <c r="D57" s="38" t="s">
        <v>206</v>
      </c>
      <c r="E57" s="38" t="s">
        <v>207</v>
      </c>
      <c r="F57" s="38" t="s">
        <v>204</v>
      </c>
      <c r="G57" s="50" t="s">
        <v>208</v>
      </c>
      <c r="H57" s="53">
        <f>SUM(I57:BP57)</f>
        <v>45</v>
      </c>
      <c r="I57" s="24"/>
      <c r="J57" s="24"/>
      <c r="K57" s="39"/>
      <c r="L57" s="24"/>
      <c r="M57" s="40"/>
      <c r="N57" s="40"/>
      <c r="O57" s="40"/>
      <c r="P57" s="41"/>
      <c r="Q57" s="24"/>
      <c r="R57" s="24"/>
      <c r="S57" s="24"/>
      <c r="T57" s="24"/>
      <c r="U57" s="24"/>
      <c r="V57" s="39"/>
      <c r="W57" s="39"/>
      <c r="X57" s="39"/>
      <c r="Y57" s="41"/>
      <c r="Z57" s="40"/>
      <c r="AA57" s="24"/>
      <c r="AB57" s="24"/>
      <c r="AC57" s="39"/>
      <c r="AD57" s="24"/>
      <c r="AE57" s="24"/>
      <c r="AF57" s="24"/>
      <c r="AG57" s="24"/>
      <c r="AH57" s="24"/>
      <c r="AI57" s="24"/>
      <c r="AJ57" s="24"/>
      <c r="AK57" s="24"/>
      <c r="AL57" s="24"/>
      <c r="AM57" s="24">
        <v>35</v>
      </c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>
        <v>10</v>
      </c>
      <c r="BK57" s="24"/>
      <c r="BL57" s="24"/>
      <c r="BM57" s="24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</row>
    <row r="58" spans="1:138" s="104" customFormat="1" ht="25" customHeight="1" x14ac:dyDescent="0.15">
      <c r="A58" s="100"/>
      <c r="B58" s="119" t="s">
        <v>430</v>
      </c>
      <c r="C58" s="37" t="s">
        <v>23</v>
      </c>
      <c r="D58" s="38" t="s">
        <v>164</v>
      </c>
      <c r="E58" s="38" t="s">
        <v>315</v>
      </c>
      <c r="F58" s="38" t="s">
        <v>314</v>
      </c>
      <c r="G58" s="38" t="s">
        <v>314</v>
      </c>
      <c r="H58" s="53">
        <f>SUM(I58:BQ58)</f>
        <v>40</v>
      </c>
      <c r="I58" s="24"/>
      <c r="J58" s="24"/>
      <c r="K58" s="39"/>
      <c r="L58" s="24"/>
      <c r="M58" s="40"/>
      <c r="N58" s="40"/>
      <c r="O58" s="40"/>
      <c r="P58" s="41"/>
      <c r="Q58" s="24"/>
      <c r="R58" s="24"/>
      <c r="S58" s="24"/>
      <c r="T58" s="24"/>
      <c r="U58" s="24"/>
      <c r="V58" s="39"/>
      <c r="W58" s="39"/>
      <c r="X58" s="39"/>
      <c r="Y58" s="41"/>
      <c r="Z58" s="40"/>
      <c r="AA58" s="24"/>
      <c r="AB58" s="24"/>
      <c r="AC58" s="39"/>
      <c r="AD58" s="24"/>
      <c r="AE58" s="24"/>
      <c r="AF58" s="42"/>
      <c r="AG58" s="24"/>
      <c r="AH58" s="24"/>
      <c r="AI58" s="24"/>
      <c r="AJ58" s="24"/>
      <c r="AK58" s="24"/>
      <c r="AL58" s="24"/>
      <c r="AM58" s="24">
        <v>30</v>
      </c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>
        <v>10</v>
      </c>
      <c r="BJ58" s="24"/>
      <c r="BK58" s="24"/>
      <c r="BL58" s="24"/>
      <c r="BM58" s="24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</row>
    <row r="59" spans="1:138" s="104" customFormat="1" ht="25" customHeight="1" x14ac:dyDescent="0.15">
      <c r="A59" s="100"/>
      <c r="B59" s="119" t="s">
        <v>431</v>
      </c>
      <c r="C59" s="38" t="s">
        <v>154</v>
      </c>
      <c r="D59" s="38" t="s">
        <v>18</v>
      </c>
      <c r="E59" s="38" t="s">
        <v>189</v>
      </c>
      <c r="F59" s="38" t="s">
        <v>181</v>
      </c>
      <c r="G59" s="38" t="s">
        <v>181</v>
      </c>
      <c r="H59" s="53">
        <f t="shared" ref="H59:H65" si="2">SUM(I59:BK59)</f>
        <v>38</v>
      </c>
      <c r="I59" s="24"/>
      <c r="J59" s="24"/>
      <c r="K59" s="39"/>
      <c r="L59" s="24"/>
      <c r="M59" s="40"/>
      <c r="N59" s="40"/>
      <c r="O59" s="40"/>
      <c r="P59" s="41"/>
      <c r="Q59" s="24"/>
      <c r="R59" s="24"/>
      <c r="S59" s="24"/>
      <c r="T59" s="24"/>
      <c r="U59" s="24"/>
      <c r="V59" s="39"/>
      <c r="W59" s="39"/>
      <c r="X59" s="39"/>
      <c r="Y59" s="41"/>
      <c r="Z59" s="40"/>
      <c r="AA59" s="24"/>
      <c r="AB59" s="24"/>
      <c r="AC59" s="39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>
        <f>SUM(24+8+6)</f>
        <v>38</v>
      </c>
      <c r="BF59" s="24"/>
      <c r="BG59" s="24"/>
      <c r="BH59" s="24"/>
      <c r="BI59" s="24"/>
      <c r="BJ59" s="24"/>
      <c r="BK59" s="24"/>
      <c r="BL59" s="24"/>
      <c r="BM59" s="24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</row>
    <row r="60" spans="1:138" s="104" customFormat="1" ht="25" customHeight="1" x14ac:dyDescent="0.15">
      <c r="A60" s="100"/>
      <c r="B60" s="119" t="s">
        <v>432</v>
      </c>
      <c r="C60" s="38" t="s">
        <v>150</v>
      </c>
      <c r="D60" s="38" t="s">
        <v>299</v>
      </c>
      <c r="E60" s="38" t="s">
        <v>300</v>
      </c>
      <c r="F60" s="38" t="s">
        <v>301</v>
      </c>
      <c r="G60" s="25" t="s">
        <v>293</v>
      </c>
      <c r="H60" s="53">
        <f t="shared" si="2"/>
        <v>35.5</v>
      </c>
      <c r="I60" s="24"/>
      <c r="J60" s="24"/>
      <c r="K60" s="39"/>
      <c r="L60" s="24"/>
      <c r="M60" s="40"/>
      <c r="N60" s="40"/>
      <c r="O60" s="40"/>
      <c r="P60" s="41"/>
      <c r="Q60" s="24"/>
      <c r="R60" s="24"/>
      <c r="S60" s="24"/>
      <c r="T60" s="24"/>
      <c r="U60" s="24"/>
      <c r="V60" s="39"/>
      <c r="W60" s="39"/>
      <c r="X60" s="39"/>
      <c r="Y60" s="41"/>
      <c r="Z60" s="40"/>
      <c r="AA60" s="24"/>
      <c r="AB60" s="24"/>
      <c r="AC60" s="39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>
        <f>SUM(25+10.5)</f>
        <v>35.5</v>
      </c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</row>
    <row r="61" spans="1:138" s="104" customFormat="1" ht="25" customHeight="1" x14ac:dyDescent="0.15">
      <c r="A61" s="100"/>
      <c r="B61" s="119" t="s">
        <v>432</v>
      </c>
      <c r="C61" s="38" t="s">
        <v>151</v>
      </c>
      <c r="D61" s="38" t="s">
        <v>262</v>
      </c>
      <c r="E61" s="38" t="s">
        <v>263</v>
      </c>
      <c r="F61" s="38" t="s">
        <v>242</v>
      </c>
      <c r="G61" s="38" t="s">
        <v>242</v>
      </c>
      <c r="H61" s="53">
        <f t="shared" si="2"/>
        <v>35.5</v>
      </c>
      <c r="I61" s="24"/>
      <c r="J61" s="24"/>
      <c r="K61" s="39"/>
      <c r="L61" s="24"/>
      <c r="M61" s="40"/>
      <c r="N61" s="40"/>
      <c r="O61" s="40"/>
      <c r="P61" s="41"/>
      <c r="Q61" s="24"/>
      <c r="R61" s="24"/>
      <c r="S61" s="24"/>
      <c r="T61" s="24"/>
      <c r="U61" s="24"/>
      <c r="V61" s="39"/>
      <c r="W61" s="39"/>
      <c r="X61" s="39"/>
      <c r="Y61" s="41"/>
      <c r="Z61" s="40"/>
      <c r="AA61" s="24"/>
      <c r="AB61" s="24"/>
      <c r="AC61" s="3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>
        <f>SUM(25+10.5)</f>
        <v>35.5</v>
      </c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</row>
    <row r="62" spans="1:138" s="104" customFormat="1" ht="25" customHeight="1" x14ac:dyDescent="0.15">
      <c r="A62" s="100"/>
      <c r="B62" s="119" t="s">
        <v>432</v>
      </c>
      <c r="C62" s="38" t="s">
        <v>147</v>
      </c>
      <c r="D62" s="38" t="s">
        <v>264</v>
      </c>
      <c r="E62" s="38" t="s">
        <v>265</v>
      </c>
      <c r="F62" s="25" t="s">
        <v>266</v>
      </c>
      <c r="G62" s="24"/>
      <c r="H62" s="53">
        <f t="shared" si="2"/>
        <v>35.5</v>
      </c>
      <c r="I62" s="24"/>
      <c r="J62" s="24"/>
      <c r="K62" s="39"/>
      <c r="L62" s="24"/>
      <c r="M62" s="40"/>
      <c r="N62" s="40"/>
      <c r="O62" s="40"/>
      <c r="P62" s="41"/>
      <c r="Q62" s="24"/>
      <c r="R62" s="24"/>
      <c r="S62" s="24"/>
      <c r="T62" s="24"/>
      <c r="U62" s="24"/>
      <c r="V62" s="39"/>
      <c r="W62" s="39"/>
      <c r="X62" s="39"/>
      <c r="Y62" s="41"/>
      <c r="Z62" s="40"/>
      <c r="AA62" s="24"/>
      <c r="AB62" s="24"/>
      <c r="AC62" s="3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>
        <f>SUM(25+10.5)</f>
        <v>35.5</v>
      </c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</row>
    <row r="63" spans="1:138" s="104" customFormat="1" ht="25" customHeight="1" x14ac:dyDescent="0.15">
      <c r="A63" s="100"/>
      <c r="B63" s="119" t="s">
        <v>432</v>
      </c>
      <c r="C63" s="38" t="s">
        <v>149</v>
      </c>
      <c r="D63" s="38" t="s">
        <v>267</v>
      </c>
      <c r="E63" s="38" t="s">
        <v>268</v>
      </c>
      <c r="F63" s="38" t="s">
        <v>269</v>
      </c>
      <c r="G63" s="38" t="s">
        <v>242</v>
      </c>
      <c r="H63" s="53">
        <f t="shared" si="2"/>
        <v>35.5</v>
      </c>
      <c r="I63" s="24"/>
      <c r="J63" s="24"/>
      <c r="K63" s="39"/>
      <c r="L63" s="24"/>
      <c r="M63" s="40"/>
      <c r="N63" s="40"/>
      <c r="O63" s="40"/>
      <c r="P63" s="41"/>
      <c r="Q63" s="24"/>
      <c r="R63" s="24"/>
      <c r="S63" s="24"/>
      <c r="T63" s="24"/>
      <c r="U63" s="24"/>
      <c r="V63" s="39"/>
      <c r="W63" s="39"/>
      <c r="X63" s="39"/>
      <c r="Y63" s="41"/>
      <c r="Z63" s="40"/>
      <c r="AA63" s="24"/>
      <c r="AB63" s="24"/>
      <c r="AC63" s="3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>
        <f>SUM(25+10.5)</f>
        <v>35.5</v>
      </c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</row>
    <row r="64" spans="1:138" s="104" customFormat="1" ht="25" customHeight="1" x14ac:dyDescent="0.15">
      <c r="A64" s="100"/>
      <c r="B64" s="119" t="s">
        <v>433</v>
      </c>
      <c r="C64" s="37" t="s">
        <v>34</v>
      </c>
      <c r="D64" s="38" t="s">
        <v>240</v>
      </c>
      <c r="E64" s="38" t="s">
        <v>237</v>
      </c>
      <c r="F64" s="38" t="s">
        <v>49</v>
      </c>
      <c r="G64" s="25" t="s">
        <v>357</v>
      </c>
      <c r="H64" s="53">
        <f t="shared" si="2"/>
        <v>35</v>
      </c>
      <c r="I64" s="24"/>
      <c r="J64" s="24"/>
      <c r="K64" s="39"/>
      <c r="L64" s="24"/>
      <c r="M64" s="40"/>
      <c r="N64" s="40"/>
      <c r="O64" s="40"/>
      <c r="P64" s="41"/>
      <c r="Q64" s="24"/>
      <c r="R64" s="24"/>
      <c r="S64" s="24"/>
      <c r="T64" s="24"/>
      <c r="U64" s="24"/>
      <c r="V64" s="39"/>
      <c r="W64" s="39"/>
      <c r="X64" s="39">
        <v>35</v>
      </c>
      <c r="Y64" s="41"/>
      <c r="Z64" s="40"/>
      <c r="AA64" s="24"/>
      <c r="AB64" s="24"/>
      <c r="AC64" s="39"/>
      <c r="AD64" s="24"/>
      <c r="AE64" s="24"/>
      <c r="AF64" s="42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</row>
    <row r="65" spans="1:139" s="104" customFormat="1" ht="25" customHeight="1" x14ac:dyDescent="0.15">
      <c r="A65" s="100"/>
      <c r="B65" s="119" t="s">
        <v>433</v>
      </c>
      <c r="C65" s="37" t="s">
        <v>33</v>
      </c>
      <c r="D65" s="38" t="s">
        <v>164</v>
      </c>
      <c r="E65" s="38" t="s">
        <v>344</v>
      </c>
      <c r="F65" s="25" t="s">
        <v>332</v>
      </c>
      <c r="G65" s="25" t="s">
        <v>332</v>
      </c>
      <c r="H65" s="53">
        <f t="shared" si="2"/>
        <v>35</v>
      </c>
      <c r="I65" s="24"/>
      <c r="J65" s="24"/>
      <c r="K65" s="39">
        <v>10</v>
      </c>
      <c r="L65" s="24"/>
      <c r="M65" s="40"/>
      <c r="N65" s="40"/>
      <c r="O65" s="40"/>
      <c r="P65" s="41"/>
      <c r="Q65" s="24"/>
      <c r="R65" s="24"/>
      <c r="S65" s="24"/>
      <c r="T65" s="24"/>
      <c r="U65" s="24"/>
      <c r="V65" s="39"/>
      <c r="W65" s="39"/>
      <c r="X65" s="39"/>
      <c r="Y65" s="41"/>
      <c r="Z65" s="40"/>
      <c r="AA65" s="24"/>
      <c r="AB65" s="24"/>
      <c r="AC65" s="3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>
        <v>25</v>
      </c>
      <c r="BJ65" s="24"/>
      <c r="BK65" s="24"/>
      <c r="BL65" s="24"/>
      <c r="BM65" s="24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</row>
    <row r="66" spans="1:139" s="104" customFormat="1" ht="25" customHeight="1" x14ac:dyDescent="0.15">
      <c r="A66" s="100"/>
      <c r="B66" s="119" t="s">
        <v>433</v>
      </c>
      <c r="C66" s="38" t="s">
        <v>165</v>
      </c>
      <c r="D66" s="38" t="s">
        <v>164</v>
      </c>
      <c r="E66" s="38" t="s">
        <v>212</v>
      </c>
      <c r="F66" s="38" t="s">
        <v>204</v>
      </c>
      <c r="G66" s="38" t="s">
        <v>204</v>
      </c>
      <c r="H66" s="53">
        <f>SUM(I66:BP66)</f>
        <v>35</v>
      </c>
      <c r="I66" s="24"/>
      <c r="J66" s="24"/>
      <c r="K66" s="39"/>
      <c r="L66" s="24"/>
      <c r="M66" s="40"/>
      <c r="N66" s="40"/>
      <c r="O66" s="40"/>
      <c r="P66" s="41"/>
      <c r="Q66" s="24"/>
      <c r="R66" s="24"/>
      <c r="S66" s="24"/>
      <c r="T66" s="24"/>
      <c r="U66" s="24"/>
      <c r="V66" s="39"/>
      <c r="W66" s="39"/>
      <c r="X66" s="39"/>
      <c r="Y66" s="41"/>
      <c r="Z66" s="40"/>
      <c r="AA66" s="24"/>
      <c r="AB66" s="24"/>
      <c r="AC66" s="3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>
        <v>10</v>
      </c>
      <c r="BH66" s="24"/>
      <c r="BI66" s="24">
        <v>25</v>
      </c>
      <c r="BJ66" s="24"/>
      <c r="BK66" s="24"/>
      <c r="BL66" s="24"/>
      <c r="BM66" s="24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</row>
    <row r="67" spans="1:139" s="104" customFormat="1" ht="25" customHeight="1" x14ac:dyDescent="0.15">
      <c r="A67" s="100"/>
      <c r="B67" s="119" t="s">
        <v>433</v>
      </c>
      <c r="C67" s="38" t="s">
        <v>365</v>
      </c>
      <c r="D67" s="38" t="s">
        <v>164</v>
      </c>
      <c r="E67" s="38" t="s">
        <v>212</v>
      </c>
      <c r="F67" s="38" t="s">
        <v>204</v>
      </c>
      <c r="G67" s="37" t="s">
        <v>369</v>
      </c>
      <c r="H67" s="53">
        <f>SUM(I67:BQ67)</f>
        <v>35</v>
      </c>
      <c r="I67" s="24"/>
      <c r="J67" s="24"/>
      <c r="K67" s="39"/>
      <c r="L67" s="24"/>
      <c r="M67" s="40"/>
      <c r="N67" s="40"/>
      <c r="O67" s="40"/>
      <c r="P67" s="41"/>
      <c r="Q67" s="24"/>
      <c r="R67" s="24"/>
      <c r="S67" s="24"/>
      <c r="T67" s="24"/>
      <c r="U67" s="24"/>
      <c r="V67" s="39"/>
      <c r="W67" s="39"/>
      <c r="X67" s="39"/>
      <c r="Y67" s="41"/>
      <c r="Z67" s="40"/>
      <c r="AA67" s="24"/>
      <c r="AB67" s="24"/>
      <c r="AC67" s="3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>
        <v>10</v>
      </c>
      <c r="BJ67" s="24">
        <v>25</v>
      </c>
      <c r="BK67" s="24"/>
      <c r="BL67" s="24"/>
      <c r="BM67" s="24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</row>
    <row r="68" spans="1:139" s="104" customFormat="1" ht="25" customHeight="1" x14ac:dyDescent="0.15">
      <c r="A68" s="100"/>
      <c r="B68" s="119" t="s">
        <v>434</v>
      </c>
      <c r="C68" s="37" t="s">
        <v>48</v>
      </c>
      <c r="D68" s="38" t="s">
        <v>279</v>
      </c>
      <c r="E68" s="38" t="s">
        <v>280</v>
      </c>
      <c r="F68" s="38" t="s">
        <v>283</v>
      </c>
      <c r="G68" s="38" t="s">
        <v>215</v>
      </c>
      <c r="H68" s="53">
        <f t="shared" ref="H68:H83" si="3">SUM(I68:BK68)</f>
        <v>34.5</v>
      </c>
      <c r="I68" s="24"/>
      <c r="J68" s="24"/>
      <c r="K68" s="39"/>
      <c r="L68" s="24"/>
      <c r="M68" s="40"/>
      <c r="N68" s="40"/>
      <c r="O68" s="40"/>
      <c r="P68" s="41"/>
      <c r="Q68" s="24"/>
      <c r="R68" s="24"/>
      <c r="S68" s="24"/>
      <c r="T68" s="24"/>
      <c r="U68" s="24"/>
      <c r="V68" s="39"/>
      <c r="W68" s="39"/>
      <c r="X68" s="39"/>
      <c r="Y68" s="41"/>
      <c r="Z68" s="40"/>
      <c r="AA68" s="24"/>
      <c r="AB68" s="24"/>
      <c r="AC68" s="39"/>
      <c r="AD68" s="24"/>
      <c r="AE68" s="24"/>
      <c r="AF68" s="42"/>
      <c r="AG68" s="24"/>
      <c r="AH68" s="24">
        <v>34.5</v>
      </c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</row>
    <row r="69" spans="1:139" s="104" customFormat="1" ht="25" customHeight="1" x14ac:dyDescent="0.15">
      <c r="A69" s="100"/>
      <c r="B69" s="119" t="s">
        <v>434</v>
      </c>
      <c r="C69" s="37" t="s">
        <v>58</v>
      </c>
      <c r="D69" s="38" t="s">
        <v>213</v>
      </c>
      <c r="E69" s="38" t="s">
        <v>48</v>
      </c>
      <c r="F69" s="38" t="s">
        <v>215</v>
      </c>
      <c r="G69" s="38" t="s">
        <v>328</v>
      </c>
      <c r="H69" s="53">
        <f t="shared" si="3"/>
        <v>34.5</v>
      </c>
      <c r="I69" s="24"/>
      <c r="J69" s="24"/>
      <c r="K69" s="39"/>
      <c r="L69" s="24"/>
      <c r="M69" s="40"/>
      <c r="N69" s="40">
        <v>34.5</v>
      </c>
      <c r="O69" s="40"/>
      <c r="P69" s="41"/>
      <c r="Q69" s="24"/>
      <c r="R69" s="24"/>
      <c r="S69" s="24"/>
      <c r="T69" s="24"/>
      <c r="U69" s="24"/>
      <c r="V69" s="39"/>
      <c r="W69" s="39"/>
      <c r="X69" s="39"/>
      <c r="Y69" s="41"/>
      <c r="Z69" s="40"/>
      <c r="AA69" s="24"/>
      <c r="AB69" s="24"/>
      <c r="AC69" s="39"/>
      <c r="AD69" s="24"/>
      <c r="AE69" s="24"/>
      <c r="AF69" s="42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</row>
    <row r="70" spans="1:139" s="104" customFormat="1" ht="25" customHeight="1" x14ac:dyDescent="0.15">
      <c r="A70" s="100"/>
      <c r="B70" s="119" t="s">
        <v>435</v>
      </c>
      <c r="C70" s="37" t="s">
        <v>77</v>
      </c>
      <c r="D70" s="38" t="s">
        <v>302</v>
      </c>
      <c r="E70" s="38" t="s">
        <v>303</v>
      </c>
      <c r="F70" s="38" t="s">
        <v>304</v>
      </c>
      <c r="G70" s="38" t="s">
        <v>304</v>
      </c>
      <c r="H70" s="53">
        <f t="shared" si="3"/>
        <v>34</v>
      </c>
      <c r="I70" s="24"/>
      <c r="J70" s="24"/>
      <c r="K70" s="39"/>
      <c r="L70" s="24"/>
      <c r="M70" s="40"/>
      <c r="N70" s="40"/>
      <c r="O70" s="40"/>
      <c r="P70" s="41"/>
      <c r="Q70" s="24"/>
      <c r="R70" s="24"/>
      <c r="S70" s="24"/>
      <c r="T70" s="24"/>
      <c r="U70" s="24"/>
      <c r="V70" s="39"/>
      <c r="W70" s="39"/>
      <c r="X70" s="39"/>
      <c r="Y70" s="41"/>
      <c r="Z70" s="40"/>
      <c r="AA70" s="24"/>
      <c r="AB70" s="24"/>
      <c r="AC70" s="39"/>
      <c r="AD70" s="24">
        <v>34</v>
      </c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</row>
    <row r="71" spans="1:139" s="104" customFormat="1" ht="25" customHeight="1" x14ac:dyDescent="0.15">
      <c r="A71" s="100"/>
      <c r="B71" s="119" t="s">
        <v>436</v>
      </c>
      <c r="C71" s="38" t="s">
        <v>99</v>
      </c>
      <c r="D71" s="38" t="s">
        <v>209</v>
      </c>
      <c r="E71" s="38" t="s">
        <v>210</v>
      </c>
      <c r="F71" s="38" t="s">
        <v>204</v>
      </c>
      <c r="G71" s="38" t="s">
        <v>204</v>
      </c>
      <c r="H71" s="53">
        <f t="shared" si="3"/>
        <v>33.5</v>
      </c>
      <c r="I71" s="24"/>
      <c r="J71" s="24"/>
      <c r="K71" s="39"/>
      <c r="L71" s="24"/>
      <c r="M71" s="40"/>
      <c r="N71" s="40"/>
      <c r="O71" s="40"/>
      <c r="P71" s="41"/>
      <c r="Q71" s="24"/>
      <c r="R71" s="24"/>
      <c r="S71" s="24"/>
      <c r="T71" s="24"/>
      <c r="U71" s="24"/>
      <c r="V71" s="39"/>
      <c r="W71" s="39"/>
      <c r="X71" s="39"/>
      <c r="Y71" s="41"/>
      <c r="Z71" s="40"/>
      <c r="AA71" s="24"/>
      <c r="AB71" s="24"/>
      <c r="AC71" s="39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>
        <f>25+4.5+4</f>
        <v>33.5</v>
      </c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53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7"/>
      <c r="EA71" s="107"/>
      <c r="EB71" s="107"/>
      <c r="EC71" s="107"/>
      <c r="ED71" s="107"/>
      <c r="EE71" s="107"/>
      <c r="EF71" s="107"/>
      <c r="EG71" s="107"/>
      <c r="EH71" s="107"/>
      <c r="EI71" s="53"/>
    </row>
    <row r="72" spans="1:139" s="104" customFormat="1" ht="25" customHeight="1" x14ac:dyDescent="0.15">
      <c r="A72" s="100"/>
      <c r="B72" s="119" t="s">
        <v>436</v>
      </c>
      <c r="C72" s="37" t="s">
        <v>85</v>
      </c>
      <c r="D72" s="38" t="s">
        <v>197</v>
      </c>
      <c r="E72" s="38" t="s">
        <v>201</v>
      </c>
      <c r="F72" s="38" t="s">
        <v>199</v>
      </c>
      <c r="G72" s="24"/>
      <c r="H72" s="53">
        <f t="shared" si="3"/>
        <v>33.5</v>
      </c>
      <c r="I72" s="24"/>
      <c r="J72" s="24"/>
      <c r="K72" s="39"/>
      <c r="L72" s="24"/>
      <c r="M72" s="40"/>
      <c r="N72" s="40"/>
      <c r="O72" s="40"/>
      <c r="P72" s="41"/>
      <c r="Q72" s="24"/>
      <c r="R72" s="24"/>
      <c r="S72" s="24"/>
      <c r="T72" s="24"/>
      <c r="U72" s="24"/>
      <c r="V72" s="39"/>
      <c r="W72" s="39"/>
      <c r="X72" s="39"/>
      <c r="Y72" s="41"/>
      <c r="Z72" s="40"/>
      <c r="AA72" s="24"/>
      <c r="AB72" s="24"/>
      <c r="AC72" s="39"/>
      <c r="AD72" s="24"/>
      <c r="AE72" s="24"/>
      <c r="AF72" s="24"/>
      <c r="AG72" s="24"/>
      <c r="AH72" s="24">
        <v>33.5</v>
      </c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</row>
    <row r="73" spans="1:139" s="53" customFormat="1" ht="25" customHeight="1" x14ac:dyDescent="0.15">
      <c r="A73" s="107"/>
      <c r="B73" s="119" t="s">
        <v>437</v>
      </c>
      <c r="C73" s="37" t="s">
        <v>61</v>
      </c>
      <c r="D73" s="38" t="s">
        <v>305</v>
      </c>
      <c r="E73" s="38" t="s">
        <v>306</v>
      </c>
      <c r="F73" s="38" t="s">
        <v>224</v>
      </c>
      <c r="G73" s="38" t="s">
        <v>224</v>
      </c>
      <c r="H73" s="53">
        <f t="shared" si="3"/>
        <v>33</v>
      </c>
      <c r="I73" s="24"/>
      <c r="J73" s="24"/>
      <c r="K73" s="39"/>
      <c r="L73" s="24"/>
      <c r="M73" s="40"/>
      <c r="N73" s="40"/>
      <c r="O73" s="40"/>
      <c r="P73" s="41"/>
      <c r="Q73" s="24">
        <v>33</v>
      </c>
      <c r="R73" s="24"/>
      <c r="S73" s="24"/>
      <c r="T73" s="24"/>
      <c r="U73" s="24"/>
      <c r="V73" s="39"/>
      <c r="W73" s="39"/>
      <c r="X73" s="39"/>
      <c r="Y73" s="41"/>
      <c r="Z73" s="40"/>
      <c r="AA73" s="24"/>
      <c r="AB73" s="24"/>
      <c r="AC73" s="39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104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4"/>
    </row>
    <row r="74" spans="1:139" s="104" customFormat="1" ht="25" customHeight="1" x14ac:dyDescent="0.15">
      <c r="A74" s="100"/>
      <c r="B74" s="119" t="s">
        <v>437</v>
      </c>
      <c r="C74" s="37" t="s">
        <v>80</v>
      </c>
      <c r="D74" s="38" t="s">
        <v>302</v>
      </c>
      <c r="E74" s="38" t="s">
        <v>307</v>
      </c>
      <c r="F74" s="38" t="s">
        <v>304</v>
      </c>
      <c r="G74" s="38" t="s">
        <v>304</v>
      </c>
      <c r="H74" s="53">
        <f t="shared" si="3"/>
        <v>33</v>
      </c>
      <c r="I74" s="24"/>
      <c r="J74" s="24"/>
      <c r="K74" s="39"/>
      <c r="L74" s="24"/>
      <c r="M74" s="40"/>
      <c r="N74" s="40"/>
      <c r="O74" s="40"/>
      <c r="P74" s="41"/>
      <c r="Q74" s="24"/>
      <c r="R74" s="24"/>
      <c r="S74" s="24"/>
      <c r="T74" s="24"/>
      <c r="U74" s="24"/>
      <c r="V74" s="39"/>
      <c r="W74" s="39"/>
      <c r="X74" s="39"/>
      <c r="Y74" s="41"/>
      <c r="Z74" s="40"/>
      <c r="AA74" s="24"/>
      <c r="AB74" s="24"/>
      <c r="AC74" s="39"/>
      <c r="AD74" s="24">
        <v>33</v>
      </c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</row>
    <row r="75" spans="1:139" s="104" customFormat="1" ht="25" customHeight="1" x14ac:dyDescent="0.15">
      <c r="A75" s="100"/>
      <c r="B75" s="119" t="s">
        <v>438</v>
      </c>
      <c r="C75" s="37" t="s">
        <v>78</v>
      </c>
      <c r="D75" s="38" t="s">
        <v>77</v>
      </c>
      <c r="E75" s="38" t="s">
        <v>308</v>
      </c>
      <c r="F75" s="38" t="s">
        <v>304</v>
      </c>
      <c r="G75" s="38" t="s">
        <v>304</v>
      </c>
      <c r="H75" s="53">
        <f t="shared" si="3"/>
        <v>32</v>
      </c>
      <c r="I75" s="24"/>
      <c r="J75" s="24"/>
      <c r="K75" s="39"/>
      <c r="L75" s="24"/>
      <c r="M75" s="40"/>
      <c r="N75" s="40"/>
      <c r="O75" s="40"/>
      <c r="P75" s="41"/>
      <c r="Q75" s="24"/>
      <c r="R75" s="24"/>
      <c r="S75" s="24"/>
      <c r="T75" s="24"/>
      <c r="U75" s="24"/>
      <c r="V75" s="39"/>
      <c r="W75" s="39"/>
      <c r="X75" s="39"/>
      <c r="Y75" s="41"/>
      <c r="Z75" s="40"/>
      <c r="AA75" s="24"/>
      <c r="AB75" s="24"/>
      <c r="AC75" s="39"/>
      <c r="AD75" s="24">
        <v>32</v>
      </c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</row>
    <row r="76" spans="1:139" s="104" customFormat="1" ht="25" customHeight="1" x14ac:dyDescent="0.15">
      <c r="A76" s="100"/>
      <c r="B76" s="119" t="s">
        <v>438</v>
      </c>
      <c r="C76" s="38" t="s">
        <v>160</v>
      </c>
      <c r="D76" s="38" t="s">
        <v>309</v>
      </c>
      <c r="E76" s="38" t="s">
        <v>73</v>
      </c>
      <c r="F76" s="38" t="s">
        <v>185</v>
      </c>
      <c r="G76" s="38" t="s">
        <v>181</v>
      </c>
      <c r="H76" s="53">
        <f t="shared" si="3"/>
        <v>32</v>
      </c>
      <c r="I76" s="24"/>
      <c r="J76" s="24"/>
      <c r="K76" s="39"/>
      <c r="L76" s="24"/>
      <c r="M76" s="40"/>
      <c r="N76" s="40"/>
      <c r="O76" s="40"/>
      <c r="P76" s="41"/>
      <c r="Q76" s="24"/>
      <c r="R76" s="24"/>
      <c r="S76" s="24"/>
      <c r="T76" s="24"/>
      <c r="U76" s="24"/>
      <c r="V76" s="39"/>
      <c r="W76" s="39"/>
      <c r="X76" s="39"/>
      <c r="Y76" s="41"/>
      <c r="Z76" s="40"/>
      <c r="AA76" s="24"/>
      <c r="AB76" s="24"/>
      <c r="AC76" s="39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>
        <f>SUM(24+8)</f>
        <v>32</v>
      </c>
      <c r="BF76" s="24"/>
      <c r="BG76" s="24"/>
      <c r="BH76" s="24"/>
      <c r="BI76" s="24"/>
      <c r="BJ76" s="24"/>
      <c r="BK76" s="24"/>
      <c r="BL76" s="24"/>
      <c r="BM76" s="24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</row>
    <row r="77" spans="1:139" s="104" customFormat="1" ht="25" customHeight="1" x14ac:dyDescent="0.15">
      <c r="A77" s="100"/>
      <c r="B77" s="119" t="s">
        <v>438</v>
      </c>
      <c r="C77" s="38" t="s">
        <v>158</v>
      </c>
      <c r="D77" s="38" t="s">
        <v>192</v>
      </c>
      <c r="E77" s="38" t="s">
        <v>193</v>
      </c>
      <c r="F77" s="38" t="s">
        <v>181</v>
      </c>
      <c r="G77" s="38" t="s">
        <v>181</v>
      </c>
      <c r="H77" s="53">
        <f t="shared" si="3"/>
        <v>32</v>
      </c>
      <c r="I77" s="24"/>
      <c r="J77" s="24"/>
      <c r="K77" s="39"/>
      <c r="L77" s="24"/>
      <c r="M77" s="40"/>
      <c r="N77" s="40"/>
      <c r="O77" s="40"/>
      <c r="P77" s="41"/>
      <c r="Q77" s="24"/>
      <c r="R77" s="24"/>
      <c r="S77" s="24"/>
      <c r="T77" s="24"/>
      <c r="U77" s="24"/>
      <c r="V77" s="39"/>
      <c r="W77" s="39"/>
      <c r="X77" s="39"/>
      <c r="Y77" s="41"/>
      <c r="Z77" s="40"/>
      <c r="AA77" s="24"/>
      <c r="AB77" s="24"/>
      <c r="AC77" s="39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>
        <f>SUM(24+8)</f>
        <v>32</v>
      </c>
      <c r="BF77" s="24"/>
      <c r="BG77" s="24"/>
      <c r="BH77" s="24"/>
      <c r="BI77" s="24"/>
      <c r="BJ77" s="24"/>
      <c r="BK77" s="24"/>
      <c r="BL77" s="24"/>
      <c r="BM77" s="24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</row>
    <row r="78" spans="1:139" s="104" customFormat="1" ht="25" customHeight="1" x14ac:dyDescent="0.15">
      <c r="A78" s="100"/>
      <c r="B78" s="119" t="s">
        <v>439</v>
      </c>
      <c r="C78" s="37" t="s">
        <v>38</v>
      </c>
      <c r="D78" s="38" t="s">
        <v>281</v>
      </c>
      <c r="E78" s="38" t="s">
        <v>282</v>
      </c>
      <c r="F78" s="38" t="s">
        <v>283</v>
      </c>
      <c r="G78" s="38" t="s">
        <v>283</v>
      </c>
      <c r="H78" s="53">
        <f t="shared" si="3"/>
        <v>31.5</v>
      </c>
      <c r="I78" s="24"/>
      <c r="J78" s="24"/>
      <c r="K78" s="39"/>
      <c r="L78" s="24"/>
      <c r="M78" s="40"/>
      <c r="N78" s="40"/>
      <c r="O78" s="40"/>
      <c r="P78" s="41"/>
      <c r="Q78" s="24"/>
      <c r="R78" s="24"/>
      <c r="S78" s="24"/>
      <c r="T78" s="24"/>
      <c r="U78" s="24"/>
      <c r="V78" s="39"/>
      <c r="W78" s="39"/>
      <c r="X78" s="39"/>
      <c r="Y78" s="41">
        <v>31.5</v>
      </c>
      <c r="Z78" s="40"/>
      <c r="AA78" s="24"/>
      <c r="AB78" s="24"/>
      <c r="AC78" s="39"/>
      <c r="AD78" s="24"/>
      <c r="AE78" s="24"/>
      <c r="AF78" s="42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</row>
    <row r="79" spans="1:139" s="104" customFormat="1" ht="25" customHeight="1" x14ac:dyDescent="0.15">
      <c r="A79" s="100"/>
      <c r="B79" s="119" t="s">
        <v>439</v>
      </c>
      <c r="C79" s="37" t="s">
        <v>72</v>
      </c>
      <c r="D79" s="38" t="s">
        <v>252</v>
      </c>
      <c r="E79" s="38" t="s">
        <v>253</v>
      </c>
      <c r="F79" s="38" t="s">
        <v>254</v>
      </c>
      <c r="G79" s="37"/>
      <c r="H79" s="53">
        <f t="shared" si="3"/>
        <v>31.5</v>
      </c>
      <c r="I79" s="24"/>
      <c r="J79" s="24"/>
      <c r="K79" s="39"/>
      <c r="L79" s="24"/>
      <c r="M79" s="40"/>
      <c r="N79" s="40"/>
      <c r="O79" s="40"/>
      <c r="P79" s="41"/>
      <c r="Q79" s="24"/>
      <c r="R79" s="24"/>
      <c r="S79" s="24"/>
      <c r="T79" s="24"/>
      <c r="U79" s="24"/>
      <c r="V79" s="39"/>
      <c r="W79" s="39"/>
      <c r="X79" s="39"/>
      <c r="Y79" s="41">
        <v>31.5</v>
      </c>
      <c r="Z79" s="40"/>
      <c r="AA79" s="24"/>
      <c r="AB79" s="24"/>
      <c r="AC79" s="39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</row>
    <row r="80" spans="1:139" s="104" customFormat="1" ht="25" customHeight="1" x14ac:dyDescent="0.15">
      <c r="A80" s="100"/>
      <c r="B80" s="119" t="s">
        <v>440</v>
      </c>
      <c r="C80" s="37" t="s">
        <v>87</v>
      </c>
      <c r="D80" s="38" t="s">
        <v>164</v>
      </c>
      <c r="E80" s="38" t="s">
        <v>313</v>
      </c>
      <c r="F80" s="38" t="s">
        <v>314</v>
      </c>
      <c r="G80" s="38" t="s">
        <v>314</v>
      </c>
      <c r="H80" s="53">
        <f t="shared" si="3"/>
        <v>30</v>
      </c>
      <c r="I80" s="24"/>
      <c r="J80" s="24"/>
      <c r="K80" s="39"/>
      <c r="L80" s="24"/>
      <c r="M80" s="40"/>
      <c r="N80" s="40"/>
      <c r="O80" s="40"/>
      <c r="P80" s="41"/>
      <c r="Q80" s="24"/>
      <c r="R80" s="24"/>
      <c r="S80" s="24"/>
      <c r="T80" s="24"/>
      <c r="U80" s="24"/>
      <c r="V80" s="39"/>
      <c r="W80" s="39"/>
      <c r="X80" s="39"/>
      <c r="Y80" s="41"/>
      <c r="Z80" s="40"/>
      <c r="AA80" s="24"/>
      <c r="AB80" s="24"/>
      <c r="AC80" s="39"/>
      <c r="AD80" s="24"/>
      <c r="AE80" s="24"/>
      <c r="AF80" s="42"/>
      <c r="AG80" s="24"/>
      <c r="AH80" s="24"/>
      <c r="AI80" s="24"/>
      <c r="AJ80" s="24"/>
      <c r="AK80" s="24"/>
      <c r="AL80" s="24"/>
      <c r="AM80" s="24">
        <v>30</v>
      </c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</row>
    <row r="81" spans="1:138" s="104" customFormat="1" ht="25" customHeight="1" x14ac:dyDescent="0.15">
      <c r="A81" s="100"/>
      <c r="B81" s="119" t="s">
        <v>440</v>
      </c>
      <c r="C81" s="37" t="s">
        <v>0</v>
      </c>
      <c r="D81" s="38" t="s">
        <v>310</v>
      </c>
      <c r="E81" s="38" t="s">
        <v>311</v>
      </c>
      <c r="F81" s="38" t="s">
        <v>312</v>
      </c>
      <c r="G81" s="38" t="s">
        <v>215</v>
      </c>
      <c r="H81" s="53">
        <f t="shared" si="3"/>
        <v>30</v>
      </c>
      <c r="I81" s="24"/>
      <c r="J81" s="24"/>
      <c r="K81" s="39"/>
      <c r="L81" s="24"/>
      <c r="M81" s="40"/>
      <c r="N81" s="40"/>
      <c r="O81" s="40"/>
      <c r="P81" s="41"/>
      <c r="Q81" s="24"/>
      <c r="R81" s="24"/>
      <c r="S81" s="24"/>
      <c r="T81" s="24"/>
      <c r="U81" s="24"/>
      <c r="V81" s="39"/>
      <c r="W81" s="39"/>
      <c r="X81" s="39"/>
      <c r="Y81" s="41"/>
      <c r="Z81" s="40">
        <v>30</v>
      </c>
      <c r="AA81" s="24"/>
      <c r="AB81" s="24"/>
      <c r="AC81" s="39"/>
      <c r="AD81" s="24"/>
      <c r="AE81" s="24"/>
      <c r="AF81" s="42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</row>
    <row r="82" spans="1:138" s="104" customFormat="1" ht="25" customHeight="1" x14ac:dyDescent="0.15">
      <c r="A82" s="100"/>
      <c r="B82" s="119" t="s">
        <v>441</v>
      </c>
      <c r="C82" s="37" t="s">
        <v>59</v>
      </c>
      <c r="D82" s="38" t="s">
        <v>245</v>
      </c>
      <c r="E82" s="38" t="s">
        <v>246</v>
      </c>
      <c r="F82" s="38" t="s">
        <v>242</v>
      </c>
      <c r="G82" s="25" t="s">
        <v>355</v>
      </c>
      <c r="H82" s="53">
        <f t="shared" si="3"/>
        <v>29.5</v>
      </c>
      <c r="I82" s="24"/>
      <c r="J82" s="24"/>
      <c r="K82" s="39"/>
      <c r="L82" s="24"/>
      <c r="M82" s="40"/>
      <c r="N82" s="40">
        <v>29.5</v>
      </c>
      <c r="O82" s="40"/>
      <c r="P82" s="41"/>
      <c r="Q82" s="24"/>
      <c r="R82" s="24"/>
      <c r="S82" s="24"/>
      <c r="T82" s="24"/>
      <c r="U82" s="24"/>
      <c r="V82" s="39"/>
      <c r="W82" s="39"/>
      <c r="X82" s="39"/>
      <c r="Y82" s="41"/>
      <c r="Z82" s="40"/>
      <c r="AA82" s="24"/>
      <c r="AB82" s="24"/>
      <c r="AC82" s="39"/>
      <c r="AD82" s="24"/>
      <c r="AE82" s="24"/>
      <c r="AF82" s="42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</row>
    <row r="83" spans="1:138" ht="25" customHeight="1" x14ac:dyDescent="0.15">
      <c r="B83" s="119" t="s">
        <v>442</v>
      </c>
      <c r="C83" s="37" t="s">
        <v>81</v>
      </c>
      <c r="D83" s="38" t="s">
        <v>255</v>
      </c>
      <c r="E83" s="38" t="s">
        <v>256</v>
      </c>
      <c r="F83" s="38" t="s">
        <v>257</v>
      </c>
      <c r="G83" s="38" t="s">
        <v>257</v>
      </c>
      <c r="H83" s="53">
        <f t="shared" si="3"/>
        <v>28</v>
      </c>
      <c r="I83" s="24"/>
      <c r="J83" s="24"/>
      <c r="K83" s="39"/>
      <c r="L83" s="24"/>
      <c r="M83" s="40"/>
      <c r="N83" s="40"/>
      <c r="O83" s="40"/>
      <c r="P83" s="41"/>
      <c r="Q83" s="24"/>
      <c r="R83" s="24"/>
      <c r="S83" s="24"/>
      <c r="T83" s="24"/>
      <c r="U83" s="24"/>
      <c r="V83" s="39"/>
      <c r="W83" s="39"/>
      <c r="X83" s="39"/>
      <c r="Y83" s="41"/>
      <c r="Z83" s="40"/>
      <c r="AA83" s="24"/>
      <c r="AB83" s="24"/>
      <c r="AC83" s="39"/>
      <c r="AD83" s="24"/>
      <c r="AE83" s="24">
        <v>28</v>
      </c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104"/>
    </row>
    <row r="84" spans="1:138" ht="25" customHeight="1" x14ac:dyDescent="0.15">
      <c r="B84" s="119" t="s">
        <v>442</v>
      </c>
      <c r="C84" s="37" t="s">
        <v>83</v>
      </c>
      <c r="D84" s="38" t="s">
        <v>316</v>
      </c>
      <c r="E84" s="38" t="s">
        <v>317</v>
      </c>
      <c r="F84" s="38" t="s">
        <v>318</v>
      </c>
      <c r="G84" s="25" t="s">
        <v>361</v>
      </c>
      <c r="H84" s="53">
        <f>SUM(I84:AP84)</f>
        <v>28</v>
      </c>
      <c r="I84" s="24"/>
      <c r="J84" s="24"/>
      <c r="K84" s="39"/>
      <c r="L84" s="24"/>
      <c r="M84" s="40"/>
      <c r="N84" s="40"/>
      <c r="O84" s="40"/>
      <c r="P84" s="41"/>
      <c r="Q84" s="24"/>
      <c r="R84" s="24"/>
      <c r="S84" s="24"/>
      <c r="T84" s="24"/>
      <c r="U84" s="24"/>
      <c r="V84" s="39"/>
      <c r="W84" s="39"/>
      <c r="X84" s="39"/>
      <c r="Y84" s="41"/>
      <c r="Z84" s="40"/>
      <c r="AA84" s="24"/>
      <c r="AB84" s="24"/>
      <c r="AC84" s="39"/>
      <c r="AD84" s="24"/>
      <c r="AE84" s="24">
        <v>28</v>
      </c>
      <c r="AF84" s="42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104"/>
    </row>
    <row r="85" spans="1:138" ht="25" customHeight="1" x14ac:dyDescent="0.15">
      <c r="B85" s="119" t="s">
        <v>443</v>
      </c>
      <c r="C85" s="37" t="s">
        <v>29</v>
      </c>
      <c r="D85" s="38" t="s">
        <v>319</v>
      </c>
      <c r="E85" s="38" t="s">
        <v>320</v>
      </c>
      <c r="F85" s="25" t="s">
        <v>321</v>
      </c>
      <c r="G85" s="25" t="s">
        <v>352</v>
      </c>
      <c r="H85" s="53">
        <f>SUM(I85:BK85)</f>
        <v>27</v>
      </c>
      <c r="I85" s="24"/>
      <c r="J85" s="24"/>
      <c r="K85" s="39"/>
      <c r="L85" s="24"/>
      <c r="M85" s="40"/>
      <c r="N85" s="40"/>
      <c r="O85" s="40"/>
      <c r="P85" s="41"/>
      <c r="Q85" s="24"/>
      <c r="R85" s="24"/>
      <c r="S85" s="24"/>
      <c r="T85" s="24"/>
      <c r="U85" s="24"/>
      <c r="V85" s="39"/>
      <c r="W85" s="39">
        <v>27</v>
      </c>
      <c r="X85" s="39"/>
      <c r="Y85" s="41"/>
      <c r="Z85" s="40"/>
      <c r="AA85" s="24"/>
      <c r="AB85" s="24"/>
      <c r="AC85" s="39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104"/>
    </row>
    <row r="86" spans="1:138" ht="25" customHeight="1" x14ac:dyDescent="0.15">
      <c r="B86" s="119" t="s">
        <v>443</v>
      </c>
      <c r="C86" s="37" t="s">
        <v>36</v>
      </c>
      <c r="D86" s="38" t="s">
        <v>230</v>
      </c>
      <c r="E86" s="38" t="s">
        <v>228</v>
      </c>
      <c r="F86" s="38" t="s">
        <v>229</v>
      </c>
      <c r="G86" s="25" t="s">
        <v>231</v>
      </c>
      <c r="H86" s="53">
        <f>SUM(I86:BK86)</f>
        <v>27</v>
      </c>
      <c r="I86" s="24"/>
      <c r="J86" s="24"/>
      <c r="K86" s="39"/>
      <c r="L86" s="24"/>
      <c r="M86" s="40"/>
      <c r="N86" s="40"/>
      <c r="O86" s="40"/>
      <c r="P86" s="41"/>
      <c r="Q86" s="24"/>
      <c r="R86" s="24"/>
      <c r="S86" s="24"/>
      <c r="T86" s="24"/>
      <c r="U86" s="24"/>
      <c r="V86" s="39"/>
      <c r="W86" s="39"/>
      <c r="X86" s="39"/>
      <c r="Y86" s="41"/>
      <c r="Z86" s="40"/>
      <c r="AA86" s="24"/>
      <c r="AB86" s="24"/>
      <c r="AC86" s="39"/>
      <c r="AD86" s="24"/>
      <c r="AE86" s="24"/>
      <c r="AF86" s="42"/>
      <c r="AG86" s="24">
        <v>27</v>
      </c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104"/>
    </row>
    <row r="87" spans="1:138" ht="25" customHeight="1" x14ac:dyDescent="0.15">
      <c r="B87" s="119" t="s">
        <v>444</v>
      </c>
      <c r="C87" s="38" t="s">
        <v>173</v>
      </c>
      <c r="D87" s="38" t="s">
        <v>175</v>
      </c>
      <c r="E87" s="38" t="s">
        <v>33</v>
      </c>
      <c r="F87" s="25" t="s">
        <v>332</v>
      </c>
      <c r="G87" s="25" t="s">
        <v>332</v>
      </c>
      <c r="H87" s="53">
        <f>SUM(I87:BM87)</f>
        <v>25</v>
      </c>
      <c r="I87" s="24"/>
      <c r="J87" s="24"/>
      <c r="K87" s="39"/>
      <c r="L87" s="24"/>
      <c r="M87" s="40"/>
      <c r="N87" s="40"/>
      <c r="O87" s="40"/>
      <c r="P87" s="41"/>
      <c r="Q87" s="24"/>
      <c r="R87" s="24"/>
      <c r="S87" s="24"/>
      <c r="T87" s="24"/>
      <c r="U87" s="24"/>
      <c r="V87" s="39"/>
      <c r="W87" s="39"/>
      <c r="X87" s="39"/>
      <c r="Y87" s="41"/>
      <c r="Z87" s="40"/>
      <c r="AA87" s="24"/>
      <c r="AB87" s="24"/>
      <c r="AC87" s="39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>
        <v>25</v>
      </c>
      <c r="BN87" s="104"/>
    </row>
    <row r="88" spans="1:138" ht="25" customHeight="1" x14ac:dyDescent="0.15">
      <c r="B88" s="119" t="s">
        <v>444</v>
      </c>
      <c r="C88" s="38" t="s">
        <v>174</v>
      </c>
      <c r="D88" s="38" t="s">
        <v>175</v>
      </c>
      <c r="E88" s="38" t="s">
        <v>33</v>
      </c>
      <c r="F88" s="25" t="s">
        <v>332</v>
      </c>
      <c r="G88" s="24"/>
      <c r="H88" s="53">
        <f>SUM(I88:BM88)</f>
        <v>25</v>
      </c>
      <c r="I88" s="24"/>
      <c r="J88" s="24"/>
      <c r="K88" s="39"/>
      <c r="L88" s="24"/>
      <c r="M88" s="40"/>
      <c r="N88" s="40"/>
      <c r="O88" s="40"/>
      <c r="P88" s="41"/>
      <c r="Q88" s="24"/>
      <c r="R88" s="24"/>
      <c r="S88" s="24"/>
      <c r="T88" s="24"/>
      <c r="U88" s="24"/>
      <c r="V88" s="39"/>
      <c r="W88" s="39"/>
      <c r="X88" s="39"/>
      <c r="Y88" s="41"/>
      <c r="Z88" s="40"/>
      <c r="AA88" s="24"/>
      <c r="AB88" s="24"/>
      <c r="AC88" s="39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>
        <v>25</v>
      </c>
      <c r="BN88" s="104"/>
    </row>
    <row r="89" spans="1:138" ht="25" customHeight="1" x14ac:dyDescent="0.15">
      <c r="B89" s="119" t="s">
        <v>444</v>
      </c>
      <c r="C89" s="38" t="s">
        <v>169</v>
      </c>
      <c r="D89" s="38" t="s">
        <v>35</v>
      </c>
      <c r="E89" s="38" t="s">
        <v>220</v>
      </c>
      <c r="F89" s="38" t="s">
        <v>215</v>
      </c>
      <c r="G89" s="38" t="s">
        <v>215</v>
      </c>
      <c r="H89" s="53">
        <f t="shared" ref="H89:H94" si="4">SUM(I89:BK89)</f>
        <v>25</v>
      </c>
      <c r="I89" s="24"/>
      <c r="J89" s="24"/>
      <c r="K89" s="39"/>
      <c r="L89" s="24"/>
      <c r="M89" s="40"/>
      <c r="N89" s="40"/>
      <c r="O89" s="40"/>
      <c r="P89" s="41"/>
      <c r="Q89" s="24"/>
      <c r="R89" s="24"/>
      <c r="S89" s="24"/>
      <c r="T89" s="24"/>
      <c r="U89" s="24"/>
      <c r="V89" s="39"/>
      <c r="W89" s="39"/>
      <c r="X89" s="39"/>
      <c r="Y89" s="41"/>
      <c r="Z89" s="40"/>
      <c r="AA89" s="24"/>
      <c r="AB89" s="24"/>
      <c r="AC89" s="39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>
        <v>25</v>
      </c>
      <c r="BI89" s="24"/>
      <c r="BJ89" s="24"/>
      <c r="BK89" s="24"/>
      <c r="BL89" s="24"/>
      <c r="BM89" s="24"/>
      <c r="BN89" s="104"/>
    </row>
    <row r="90" spans="1:138" ht="25" customHeight="1" x14ac:dyDescent="0.15">
      <c r="B90" s="119" t="s">
        <v>444</v>
      </c>
      <c r="C90" s="38" t="s">
        <v>163</v>
      </c>
      <c r="D90" s="38" t="s">
        <v>58</v>
      </c>
      <c r="E90" s="38" t="s">
        <v>327</v>
      </c>
      <c r="F90" s="38" t="s">
        <v>328</v>
      </c>
      <c r="G90" s="25" t="s">
        <v>360</v>
      </c>
      <c r="H90" s="53">
        <f t="shared" si="4"/>
        <v>25</v>
      </c>
      <c r="I90" s="24"/>
      <c r="J90" s="24"/>
      <c r="K90" s="39"/>
      <c r="L90" s="24"/>
      <c r="M90" s="40"/>
      <c r="N90" s="40"/>
      <c r="O90" s="40"/>
      <c r="P90" s="41"/>
      <c r="Q90" s="24"/>
      <c r="R90" s="24"/>
      <c r="S90" s="24"/>
      <c r="T90" s="24"/>
      <c r="U90" s="24"/>
      <c r="V90" s="39"/>
      <c r="W90" s="39"/>
      <c r="X90" s="39"/>
      <c r="Y90" s="41"/>
      <c r="Z90" s="40"/>
      <c r="AA90" s="24"/>
      <c r="AB90" s="24"/>
      <c r="AC90" s="39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>
        <v>25</v>
      </c>
      <c r="BH90" s="24"/>
      <c r="BI90" s="24"/>
      <c r="BJ90" s="24"/>
      <c r="BK90" s="24"/>
      <c r="BL90" s="24"/>
      <c r="BM90" s="24"/>
      <c r="BN90" s="104"/>
    </row>
    <row r="91" spans="1:138" ht="25" customHeight="1" x14ac:dyDescent="0.15">
      <c r="B91" s="119" t="s">
        <v>444</v>
      </c>
      <c r="C91" s="37" t="s">
        <v>63</v>
      </c>
      <c r="D91" s="38" t="s">
        <v>255</v>
      </c>
      <c r="E91" s="38" t="s">
        <v>256</v>
      </c>
      <c r="F91" s="38" t="s">
        <v>257</v>
      </c>
      <c r="G91" s="38" t="s">
        <v>257</v>
      </c>
      <c r="H91" s="53">
        <f t="shared" si="4"/>
        <v>25</v>
      </c>
      <c r="I91" s="24"/>
      <c r="J91" s="24"/>
      <c r="K91" s="39"/>
      <c r="L91" s="24"/>
      <c r="M91" s="40"/>
      <c r="N91" s="40"/>
      <c r="O91" s="40"/>
      <c r="P91" s="41"/>
      <c r="Q91" s="24"/>
      <c r="R91" s="24">
        <v>25</v>
      </c>
      <c r="S91" s="24"/>
      <c r="T91" s="24"/>
      <c r="U91" s="24"/>
      <c r="V91" s="39"/>
      <c r="W91" s="39"/>
      <c r="X91" s="39"/>
      <c r="Y91" s="41"/>
      <c r="Z91" s="40"/>
      <c r="AA91" s="24"/>
      <c r="AB91" s="24"/>
      <c r="AC91" s="39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104"/>
    </row>
    <row r="92" spans="1:138" ht="25" customHeight="1" x14ac:dyDescent="0.15">
      <c r="B92" s="119" t="s">
        <v>444</v>
      </c>
      <c r="C92" s="37" t="s">
        <v>41</v>
      </c>
      <c r="D92" s="38" t="s">
        <v>176</v>
      </c>
      <c r="E92" s="38" t="s">
        <v>177</v>
      </c>
      <c r="F92" s="38" t="s">
        <v>178</v>
      </c>
      <c r="G92" s="25" t="s">
        <v>196</v>
      </c>
      <c r="H92" s="53">
        <f t="shared" si="4"/>
        <v>25</v>
      </c>
      <c r="I92" s="24"/>
      <c r="J92" s="24"/>
      <c r="K92" s="39">
        <v>25</v>
      </c>
      <c r="L92" s="24"/>
      <c r="M92" s="40"/>
      <c r="N92" s="40"/>
      <c r="O92" s="40"/>
      <c r="P92" s="41"/>
      <c r="Q92" s="24"/>
      <c r="R92" s="24"/>
      <c r="S92" s="24"/>
      <c r="T92" s="24"/>
      <c r="U92" s="24"/>
      <c r="V92" s="39"/>
      <c r="W92" s="39"/>
      <c r="X92" s="39"/>
      <c r="Y92" s="41"/>
      <c r="Z92" s="40"/>
      <c r="AA92" s="24"/>
      <c r="AB92" s="24"/>
      <c r="AC92" s="39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104"/>
    </row>
    <row r="93" spans="1:138" ht="25" customHeight="1" x14ac:dyDescent="0.15">
      <c r="B93" s="119" t="s">
        <v>444</v>
      </c>
      <c r="C93" s="37" t="s">
        <v>21</v>
      </c>
      <c r="D93" s="38" t="s">
        <v>243</v>
      </c>
      <c r="E93" s="38" t="s">
        <v>322</v>
      </c>
      <c r="F93" s="38" t="s">
        <v>323</v>
      </c>
      <c r="G93" s="38" t="s">
        <v>323</v>
      </c>
      <c r="H93" s="53">
        <f t="shared" si="4"/>
        <v>25</v>
      </c>
      <c r="I93" s="24"/>
      <c r="J93" s="24"/>
      <c r="K93" s="39"/>
      <c r="L93" s="24"/>
      <c r="M93" s="40"/>
      <c r="N93" s="40"/>
      <c r="O93" s="40">
        <v>25</v>
      </c>
      <c r="P93" s="41"/>
      <c r="Q93" s="24"/>
      <c r="R93" s="24"/>
      <c r="S93" s="24"/>
      <c r="T93" s="24"/>
      <c r="U93" s="24"/>
      <c r="V93" s="39"/>
      <c r="W93" s="39"/>
      <c r="X93" s="39"/>
      <c r="Y93" s="41"/>
      <c r="Z93" s="40"/>
      <c r="AA93" s="24"/>
      <c r="AB93" s="24"/>
      <c r="AC93" s="39"/>
      <c r="AD93" s="24"/>
      <c r="AE93" s="24"/>
      <c r="AF93" s="42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104"/>
    </row>
    <row r="94" spans="1:138" ht="25" customHeight="1" x14ac:dyDescent="0.15">
      <c r="B94" s="119" t="s">
        <v>444</v>
      </c>
      <c r="C94" s="37" t="s">
        <v>91</v>
      </c>
      <c r="D94" s="38" t="s">
        <v>245</v>
      </c>
      <c r="E94" s="38" t="s">
        <v>247</v>
      </c>
      <c r="F94" s="38" t="s">
        <v>242</v>
      </c>
      <c r="G94" s="38" t="s">
        <v>242</v>
      </c>
      <c r="H94" s="53">
        <f t="shared" si="4"/>
        <v>25</v>
      </c>
      <c r="I94" s="24"/>
      <c r="J94" s="24"/>
      <c r="K94" s="39"/>
      <c r="L94" s="24"/>
      <c r="M94" s="40"/>
      <c r="N94" s="40"/>
      <c r="O94" s="40"/>
      <c r="P94" s="41"/>
      <c r="Q94" s="24"/>
      <c r="R94" s="24"/>
      <c r="S94" s="24"/>
      <c r="T94" s="24"/>
      <c r="U94" s="24"/>
      <c r="V94" s="39"/>
      <c r="W94" s="39"/>
      <c r="X94" s="39"/>
      <c r="Y94" s="41"/>
      <c r="Z94" s="40"/>
      <c r="AA94" s="24"/>
      <c r="AB94" s="24"/>
      <c r="AC94" s="39">
        <v>25</v>
      </c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104"/>
    </row>
    <row r="95" spans="1:138" ht="25" customHeight="1" x14ac:dyDescent="0.15">
      <c r="B95" s="119" t="s">
        <v>444</v>
      </c>
      <c r="C95" s="49" t="s">
        <v>454</v>
      </c>
      <c r="D95" s="49" t="s">
        <v>149</v>
      </c>
      <c r="E95" s="49" t="s">
        <v>456</v>
      </c>
      <c r="F95" s="49" t="s">
        <v>242</v>
      </c>
      <c r="G95" s="49" t="s">
        <v>242</v>
      </c>
      <c r="H95" s="55">
        <f>SUM(I95:BN95)</f>
        <v>25</v>
      </c>
      <c r="I95" s="144"/>
      <c r="J95" s="144"/>
      <c r="K95" s="144"/>
      <c r="L95" s="144"/>
      <c r="M95" s="144"/>
      <c r="N95" s="144"/>
      <c r="O95" s="145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>
        <v>25</v>
      </c>
    </row>
    <row r="96" spans="1:138" ht="25" customHeight="1" x14ac:dyDescent="0.15">
      <c r="B96" s="119" t="s">
        <v>444</v>
      </c>
      <c r="C96" s="38" t="s">
        <v>175</v>
      </c>
      <c r="D96" s="38" t="s">
        <v>333</v>
      </c>
      <c r="E96" s="38" t="s">
        <v>37</v>
      </c>
      <c r="F96" s="38" t="s">
        <v>45</v>
      </c>
      <c r="G96" s="38" t="s">
        <v>45</v>
      </c>
      <c r="H96" s="53">
        <f>SUM(I96:BM96)</f>
        <v>25</v>
      </c>
      <c r="I96" s="24"/>
      <c r="J96" s="24"/>
      <c r="K96" s="39"/>
      <c r="L96" s="24"/>
      <c r="M96" s="40"/>
      <c r="N96" s="40"/>
      <c r="O96" s="40"/>
      <c r="P96" s="41"/>
      <c r="Q96" s="24"/>
      <c r="R96" s="24"/>
      <c r="S96" s="24"/>
      <c r="T96" s="24"/>
      <c r="U96" s="24"/>
      <c r="V96" s="39"/>
      <c r="W96" s="39"/>
      <c r="X96" s="39"/>
      <c r="Y96" s="41"/>
      <c r="Z96" s="40"/>
      <c r="AA96" s="24"/>
      <c r="AB96" s="24"/>
      <c r="AC96" s="39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>
        <v>25</v>
      </c>
      <c r="BN96" s="104"/>
    </row>
    <row r="97" spans="2:66" ht="25" customHeight="1" x14ac:dyDescent="0.15">
      <c r="B97" s="119" t="s">
        <v>444</v>
      </c>
      <c r="C97" s="37" t="s">
        <v>30</v>
      </c>
      <c r="D97" s="38" t="s">
        <v>324</v>
      </c>
      <c r="E97" s="38" t="s">
        <v>291</v>
      </c>
      <c r="F97" s="38" t="s">
        <v>292</v>
      </c>
      <c r="G97" s="38" t="s">
        <v>292</v>
      </c>
      <c r="H97" s="53">
        <f>SUM(I97:BK97)</f>
        <v>25</v>
      </c>
      <c r="I97" s="24"/>
      <c r="J97" s="24"/>
      <c r="K97" s="39"/>
      <c r="L97" s="24"/>
      <c r="M97" s="40"/>
      <c r="N97" s="40"/>
      <c r="O97" s="40"/>
      <c r="P97" s="41"/>
      <c r="Q97" s="24"/>
      <c r="R97" s="24"/>
      <c r="S97" s="24"/>
      <c r="T97" s="24"/>
      <c r="U97" s="24"/>
      <c r="V97" s="39">
        <v>25</v>
      </c>
      <c r="W97" s="39"/>
      <c r="X97" s="39"/>
      <c r="Y97" s="41"/>
      <c r="Z97" s="40"/>
      <c r="AA97" s="24"/>
      <c r="AB97" s="24"/>
      <c r="AC97" s="39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104"/>
    </row>
    <row r="98" spans="2:66" ht="25" customHeight="1" x14ac:dyDescent="0.15">
      <c r="B98" s="119" t="s">
        <v>444</v>
      </c>
      <c r="C98" s="38" t="s">
        <v>364</v>
      </c>
      <c r="D98" s="38" t="s">
        <v>370</v>
      </c>
      <c r="E98" s="38" t="s">
        <v>226</v>
      </c>
      <c r="F98" s="38" t="s">
        <v>371</v>
      </c>
      <c r="G98" s="37" t="s">
        <v>372</v>
      </c>
      <c r="H98" s="53">
        <f>SUM(I98:BQ98)</f>
        <v>25</v>
      </c>
      <c r="I98" s="24"/>
      <c r="J98" s="24"/>
      <c r="K98" s="39"/>
      <c r="L98" s="24"/>
      <c r="M98" s="40"/>
      <c r="N98" s="40"/>
      <c r="O98" s="40"/>
      <c r="P98" s="41"/>
      <c r="Q98" s="24"/>
      <c r="R98" s="24"/>
      <c r="S98" s="24"/>
      <c r="T98" s="24"/>
      <c r="U98" s="24"/>
      <c r="V98" s="39"/>
      <c r="W98" s="39"/>
      <c r="X98" s="39"/>
      <c r="Y98" s="41"/>
      <c r="Z98" s="40"/>
      <c r="AA98" s="24"/>
      <c r="AB98" s="24"/>
      <c r="AC98" s="39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>
        <v>25</v>
      </c>
      <c r="BJ98" s="24"/>
      <c r="BK98" s="24"/>
      <c r="BL98" s="24"/>
      <c r="BM98" s="24"/>
      <c r="BN98" s="104"/>
    </row>
    <row r="99" spans="2:66" s="120" customFormat="1" ht="25" customHeight="1" x14ac:dyDescent="0.15">
      <c r="B99" s="119" t="s">
        <v>444</v>
      </c>
      <c r="C99" s="37" t="s">
        <v>70</v>
      </c>
      <c r="D99" s="148" t="s">
        <v>325</v>
      </c>
      <c r="E99" s="148" t="s">
        <v>326</v>
      </c>
      <c r="F99" s="148" t="s">
        <v>185</v>
      </c>
      <c r="G99" s="148" t="s">
        <v>185</v>
      </c>
      <c r="H99" s="53">
        <f t="shared" ref="H99:H109" si="5">SUM(I99:BK99)</f>
        <v>25</v>
      </c>
      <c r="I99" s="24"/>
      <c r="J99" s="24"/>
      <c r="K99" s="39"/>
      <c r="L99" s="24"/>
      <c r="M99" s="40"/>
      <c r="N99" s="40"/>
      <c r="O99" s="40"/>
      <c r="P99" s="41"/>
      <c r="Q99" s="24"/>
      <c r="R99" s="24"/>
      <c r="S99" s="24"/>
      <c r="T99" s="24"/>
      <c r="U99" s="24"/>
      <c r="V99" s="39"/>
      <c r="W99" s="39"/>
      <c r="X99" s="39"/>
      <c r="Y99" s="41"/>
      <c r="Z99" s="40"/>
      <c r="AA99" s="24"/>
      <c r="AB99" s="24"/>
      <c r="AC99" s="39"/>
      <c r="AD99" s="24"/>
      <c r="AE99" s="24"/>
      <c r="AF99" s="24"/>
      <c r="AG99" s="24"/>
      <c r="AH99" s="24"/>
      <c r="AI99" s="24"/>
      <c r="AJ99" s="24"/>
      <c r="AK99" s="24"/>
      <c r="AL99" s="24">
        <v>25</v>
      </c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104"/>
    </row>
    <row r="100" spans="2:66" ht="25" customHeight="1" x14ac:dyDescent="0.15">
      <c r="B100" s="119" t="s">
        <v>445</v>
      </c>
      <c r="C100" s="37" t="s">
        <v>68</v>
      </c>
      <c r="D100" s="38" t="s">
        <v>334</v>
      </c>
      <c r="E100" s="38" t="s">
        <v>335</v>
      </c>
      <c r="F100" s="38" t="s">
        <v>336</v>
      </c>
      <c r="G100" s="37"/>
      <c r="H100" s="53">
        <f t="shared" si="5"/>
        <v>20</v>
      </c>
      <c r="I100" s="24"/>
      <c r="J100" s="24"/>
      <c r="K100" s="39"/>
      <c r="L100" s="24"/>
      <c r="M100" s="40"/>
      <c r="N100" s="40"/>
      <c r="O100" s="40"/>
      <c r="P100" s="41"/>
      <c r="Q100" s="24"/>
      <c r="R100" s="24"/>
      <c r="S100" s="24"/>
      <c r="T100" s="24"/>
      <c r="U100" s="24"/>
      <c r="V100" s="39"/>
      <c r="W100" s="39"/>
      <c r="X100" s="39">
        <v>20</v>
      </c>
      <c r="Y100" s="41"/>
      <c r="Z100" s="40"/>
      <c r="AA100" s="24"/>
      <c r="AB100" s="24"/>
      <c r="AC100" s="39"/>
      <c r="AD100" s="24"/>
      <c r="AE100" s="24"/>
      <c r="AF100" s="42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104"/>
    </row>
    <row r="101" spans="2:66" ht="25" customHeight="1" x14ac:dyDescent="0.15">
      <c r="B101" s="119" t="s">
        <v>446</v>
      </c>
      <c r="C101" s="38" t="s">
        <v>157</v>
      </c>
      <c r="D101" s="38" t="s">
        <v>294</v>
      </c>
      <c r="E101" s="38" t="s">
        <v>295</v>
      </c>
      <c r="F101" s="25" t="s">
        <v>337</v>
      </c>
      <c r="G101" s="38"/>
      <c r="H101" s="53">
        <f t="shared" si="5"/>
        <v>18</v>
      </c>
      <c r="I101" s="24"/>
      <c r="J101" s="24"/>
      <c r="K101" s="39"/>
      <c r="L101" s="24"/>
      <c r="M101" s="40"/>
      <c r="N101" s="40"/>
      <c r="O101" s="40"/>
      <c r="P101" s="41"/>
      <c r="Q101" s="24"/>
      <c r="R101" s="24"/>
      <c r="S101" s="24"/>
      <c r="T101" s="24"/>
      <c r="U101" s="24"/>
      <c r="V101" s="39"/>
      <c r="W101" s="39"/>
      <c r="X101" s="39"/>
      <c r="Y101" s="41"/>
      <c r="Z101" s="40"/>
      <c r="AA101" s="24"/>
      <c r="AB101" s="24"/>
      <c r="AC101" s="39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>
        <v>18</v>
      </c>
      <c r="BF101" s="24"/>
      <c r="BG101" s="24"/>
      <c r="BH101" s="24"/>
      <c r="BI101" s="24"/>
      <c r="BJ101" s="24"/>
      <c r="BK101" s="24"/>
      <c r="BL101" s="24"/>
      <c r="BM101" s="24"/>
      <c r="BN101" s="104"/>
    </row>
    <row r="102" spans="2:66" ht="25" customHeight="1" x14ac:dyDescent="0.15">
      <c r="B102" s="119" t="s">
        <v>446</v>
      </c>
      <c r="C102" s="38" t="s">
        <v>156</v>
      </c>
      <c r="D102" s="38" t="s">
        <v>18</v>
      </c>
      <c r="E102" s="38" t="s">
        <v>189</v>
      </c>
      <c r="F102" s="38" t="s">
        <v>181</v>
      </c>
      <c r="G102" s="38" t="s">
        <v>181</v>
      </c>
      <c r="H102" s="53">
        <f t="shared" si="5"/>
        <v>18</v>
      </c>
      <c r="I102" s="24"/>
      <c r="J102" s="24"/>
      <c r="K102" s="39"/>
      <c r="L102" s="24"/>
      <c r="M102" s="40"/>
      <c r="N102" s="40"/>
      <c r="O102" s="40"/>
      <c r="P102" s="41"/>
      <c r="Q102" s="24"/>
      <c r="R102" s="24"/>
      <c r="S102" s="24"/>
      <c r="T102" s="24"/>
      <c r="U102" s="24"/>
      <c r="V102" s="39"/>
      <c r="W102" s="39"/>
      <c r="X102" s="39"/>
      <c r="Y102" s="41"/>
      <c r="Z102" s="40"/>
      <c r="AA102" s="24"/>
      <c r="AB102" s="24"/>
      <c r="AC102" s="39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>
        <f>SUM(10+8)</f>
        <v>18</v>
      </c>
      <c r="BF102" s="24"/>
      <c r="BG102" s="24"/>
      <c r="BH102" s="24"/>
      <c r="BI102" s="24"/>
      <c r="BJ102" s="24"/>
      <c r="BK102" s="24"/>
      <c r="BL102" s="24"/>
      <c r="BM102" s="24"/>
      <c r="BN102" s="104"/>
    </row>
    <row r="103" spans="2:66" ht="25" customHeight="1" x14ac:dyDescent="0.15">
      <c r="B103" s="119" t="s">
        <v>446</v>
      </c>
      <c r="C103" s="38" t="s">
        <v>159</v>
      </c>
      <c r="D103" s="38" t="s">
        <v>188</v>
      </c>
      <c r="E103" s="38" t="s">
        <v>186</v>
      </c>
      <c r="F103" s="38" t="s">
        <v>181</v>
      </c>
      <c r="G103" s="38" t="s">
        <v>181</v>
      </c>
      <c r="H103" s="53">
        <f t="shared" si="5"/>
        <v>18</v>
      </c>
      <c r="I103" s="24"/>
      <c r="J103" s="24"/>
      <c r="K103" s="39"/>
      <c r="L103" s="24"/>
      <c r="M103" s="40"/>
      <c r="N103" s="40"/>
      <c r="O103" s="40"/>
      <c r="P103" s="41"/>
      <c r="Q103" s="24"/>
      <c r="R103" s="24"/>
      <c r="S103" s="24"/>
      <c r="T103" s="24"/>
      <c r="U103" s="24"/>
      <c r="V103" s="39"/>
      <c r="W103" s="39"/>
      <c r="X103" s="39"/>
      <c r="Y103" s="41"/>
      <c r="Z103" s="40"/>
      <c r="AA103" s="24"/>
      <c r="AB103" s="24"/>
      <c r="AC103" s="39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>
        <f>SUM(10+8)</f>
        <v>18</v>
      </c>
      <c r="BF103" s="24"/>
      <c r="BG103" s="24"/>
      <c r="BH103" s="24"/>
      <c r="BI103" s="24"/>
      <c r="BJ103" s="24"/>
      <c r="BK103" s="24"/>
      <c r="BL103" s="24"/>
      <c r="BM103" s="24"/>
      <c r="BN103" s="104"/>
    </row>
    <row r="104" spans="2:66" ht="25" customHeight="1" x14ac:dyDescent="0.15">
      <c r="B104" s="119" t="s">
        <v>447</v>
      </c>
      <c r="C104" s="37" t="s">
        <v>71</v>
      </c>
      <c r="D104" s="38" t="s">
        <v>190</v>
      </c>
      <c r="E104" s="38" t="s">
        <v>191</v>
      </c>
      <c r="F104" s="38" t="s">
        <v>181</v>
      </c>
      <c r="G104" s="38" t="s">
        <v>185</v>
      </c>
      <c r="H104" s="53">
        <f t="shared" si="5"/>
        <v>16.5</v>
      </c>
      <c r="I104" s="24"/>
      <c r="J104" s="24"/>
      <c r="K104" s="39"/>
      <c r="L104" s="24"/>
      <c r="M104" s="40"/>
      <c r="N104" s="40"/>
      <c r="O104" s="40"/>
      <c r="P104" s="41"/>
      <c r="Q104" s="24"/>
      <c r="R104" s="24"/>
      <c r="S104" s="24"/>
      <c r="T104" s="24"/>
      <c r="U104" s="24"/>
      <c r="V104" s="39"/>
      <c r="W104" s="39"/>
      <c r="X104" s="39"/>
      <c r="Y104" s="41">
        <v>16.5</v>
      </c>
      <c r="Z104" s="40"/>
      <c r="AA104" s="24"/>
      <c r="AB104" s="24"/>
      <c r="AC104" s="39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104"/>
    </row>
    <row r="105" spans="2:66" ht="25" customHeight="1" x14ac:dyDescent="0.15">
      <c r="B105" s="119" t="s">
        <v>448</v>
      </c>
      <c r="C105" s="37" t="s">
        <v>26</v>
      </c>
      <c r="D105" s="38" t="s">
        <v>216</v>
      </c>
      <c r="E105" s="38" t="s">
        <v>221</v>
      </c>
      <c r="F105" s="38" t="s">
        <v>215</v>
      </c>
      <c r="G105" s="38" t="s">
        <v>215</v>
      </c>
      <c r="H105" s="53">
        <f t="shared" si="5"/>
        <v>15</v>
      </c>
      <c r="I105" s="24"/>
      <c r="J105" s="24"/>
      <c r="K105" s="39"/>
      <c r="L105" s="24"/>
      <c r="M105" s="40"/>
      <c r="N105" s="40"/>
      <c r="O105" s="40"/>
      <c r="P105" s="41"/>
      <c r="Q105" s="24"/>
      <c r="R105" s="24"/>
      <c r="S105" s="24"/>
      <c r="T105" s="24"/>
      <c r="U105" s="24"/>
      <c r="V105" s="39"/>
      <c r="W105" s="39"/>
      <c r="X105" s="39"/>
      <c r="Y105" s="41"/>
      <c r="Z105" s="40">
        <v>15</v>
      </c>
      <c r="AA105" s="24"/>
      <c r="AB105" s="24"/>
      <c r="AC105" s="39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104"/>
    </row>
    <row r="106" spans="2:66" ht="25" customHeight="1" x14ac:dyDescent="0.15">
      <c r="B106" s="119" t="s">
        <v>449</v>
      </c>
      <c r="C106" s="37" t="s">
        <v>62</v>
      </c>
      <c r="D106" s="38" t="s">
        <v>338</v>
      </c>
      <c r="E106" s="38" t="s">
        <v>339</v>
      </c>
      <c r="F106" s="38" t="s">
        <v>340</v>
      </c>
      <c r="G106" s="25" t="s">
        <v>354</v>
      </c>
      <c r="H106" s="53">
        <f t="shared" si="5"/>
        <v>13</v>
      </c>
      <c r="I106" s="24"/>
      <c r="J106" s="24"/>
      <c r="K106" s="39"/>
      <c r="L106" s="24"/>
      <c r="M106" s="40"/>
      <c r="N106" s="40"/>
      <c r="O106" s="40"/>
      <c r="P106" s="41"/>
      <c r="Q106" s="24">
        <v>13</v>
      </c>
      <c r="R106" s="24"/>
      <c r="S106" s="24"/>
      <c r="T106" s="24"/>
      <c r="U106" s="24"/>
      <c r="V106" s="39"/>
      <c r="W106" s="39"/>
      <c r="X106" s="39"/>
      <c r="Y106" s="41"/>
      <c r="Z106" s="40"/>
      <c r="AA106" s="24"/>
      <c r="AB106" s="24"/>
      <c r="AC106" s="39"/>
      <c r="AD106" s="24"/>
      <c r="AE106" s="24"/>
      <c r="AF106" s="42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104"/>
    </row>
    <row r="107" spans="2:66" ht="25" customHeight="1" x14ac:dyDescent="0.15">
      <c r="B107" s="119" t="s">
        <v>449</v>
      </c>
      <c r="C107" s="37" t="s">
        <v>79</v>
      </c>
      <c r="D107" s="38" t="s">
        <v>341</v>
      </c>
      <c r="E107" s="38" t="s">
        <v>308</v>
      </c>
      <c r="F107" s="38" t="s">
        <v>304</v>
      </c>
      <c r="G107" s="25" t="s">
        <v>342</v>
      </c>
      <c r="H107" s="53">
        <f t="shared" si="5"/>
        <v>13</v>
      </c>
      <c r="I107" s="24"/>
      <c r="J107" s="24"/>
      <c r="K107" s="39"/>
      <c r="L107" s="24"/>
      <c r="M107" s="40"/>
      <c r="N107" s="40"/>
      <c r="O107" s="40"/>
      <c r="P107" s="41"/>
      <c r="Q107" s="24"/>
      <c r="R107" s="24"/>
      <c r="S107" s="24"/>
      <c r="T107" s="24"/>
      <c r="U107" s="24"/>
      <c r="V107" s="39"/>
      <c r="W107" s="39"/>
      <c r="X107" s="39"/>
      <c r="Y107" s="41"/>
      <c r="Z107" s="40"/>
      <c r="AA107" s="24"/>
      <c r="AB107" s="24"/>
      <c r="AC107" s="39"/>
      <c r="AD107" s="24">
        <v>13</v>
      </c>
      <c r="AE107" s="24"/>
      <c r="AF107" s="42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104"/>
    </row>
    <row r="108" spans="2:66" ht="25" customHeight="1" x14ac:dyDescent="0.15">
      <c r="B108" s="119" t="s">
        <v>449</v>
      </c>
      <c r="C108" s="37" t="s">
        <v>82</v>
      </c>
      <c r="D108" s="38" t="s">
        <v>227</v>
      </c>
      <c r="E108" s="38" t="s">
        <v>232</v>
      </c>
      <c r="F108" s="38" t="s">
        <v>229</v>
      </c>
      <c r="G108" s="25" t="s">
        <v>362</v>
      </c>
      <c r="H108" s="53">
        <f t="shared" si="5"/>
        <v>13</v>
      </c>
      <c r="I108" s="24"/>
      <c r="J108" s="24"/>
      <c r="K108" s="39"/>
      <c r="L108" s="24"/>
      <c r="M108" s="40"/>
      <c r="N108" s="40"/>
      <c r="O108" s="40"/>
      <c r="P108" s="41"/>
      <c r="Q108" s="24"/>
      <c r="R108" s="24"/>
      <c r="S108" s="24"/>
      <c r="T108" s="24"/>
      <c r="U108" s="24"/>
      <c r="V108" s="39"/>
      <c r="W108" s="39"/>
      <c r="X108" s="39"/>
      <c r="Y108" s="41"/>
      <c r="Z108" s="40"/>
      <c r="AA108" s="24"/>
      <c r="AB108" s="24"/>
      <c r="AC108" s="39"/>
      <c r="AD108" s="24"/>
      <c r="AE108" s="24">
        <v>13</v>
      </c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104"/>
    </row>
    <row r="109" spans="2:66" ht="25" customHeight="1" x14ac:dyDescent="0.15">
      <c r="B109" s="119" t="s">
        <v>449</v>
      </c>
      <c r="C109" s="37" t="s">
        <v>60</v>
      </c>
      <c r="D109" s="38" t="s">
        <v>187</v>
      </c>
      <c r="E109" s="38" t="s">
        <v>186</v>
      </c>
      <c r="F109" s="38" t="s">
        <v>181</v>
      </c>
      <c r="G109" s="38" t="s">
        <v>181</v>
      </c>
      <c r="H109" s="53">
        <f t="shared" si="5"/>
        <v>13</v>
      </c>
      <c r="I109" s="24"/>
      <c r="J109" s="24"/>
      <c r="K109" s="39"/>
      <c r="L109" s="24"/>
      <c r="M109" s="40"/>
      <c r="N109" s="40"/>
      <c r="O109" s="40"/>
      <c r="P109" s="41"/>
      <c r="Q109" s="24">
        <v>13</v>
      </c>
      <c r="R109" s="24"/>
      <c r="S109" s="24"/>
      <c r="T109" s="24"/>
      <c r="U109" s="24"/>
      <c r="V109" s="39"/>
      <c r="W109" s="39"/>
      <c r="X109" s="39"/>
      <c r="Y109" s="41"/>
      <c r="Z109" s="40"/>
      <c r="AA109" s="24"/>
      <c r="AB109" s="24"/>
      <c r="AC109" s="39"/>
      <c r="AD109" s="24"/>
      <c r="AE109" s="24"/>
      <c r="AF109" s="42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104"/>
    </row>
    <row r="110" spans="2:66" ht="25" customHeight="1" x14ac:dyDescent="0.15">
      <c r="B110" s="119" t="s">
        <v>450</v>
      </c>
      <c r="C110" s="38" t="s">
        <v>367</v>
      </c>
      <c r="D110" s="38" t="s">
        <v>35</v>
      </c>
      <c r="E110" s="38" t="s">
        <v>220</v>
      </c>
      <c r="F110" s="38" t="s">
        <v>373</v>
      </c>
      <c r="G110" s="38" t="s">
        <v>373</v>
      </c>
      <c r="H110" s="53">
        <f>SUM(I110:BP110)</f>
        <v>10</v>
      </c>
      <c r="I110" s="24"/>
      <c r="J110" s="24"/>
      <c r="K110" s="39"/>
      <c r="L110" s="24"/>
      <c r="M110" s="40"/>
      <c r="N110" s="40"/>
      <c r="O110" s="40"/>
      <c r="P110" s="41"/>
      <c r="Q110" s="24"/>
      <c r="R110" s="24"/>
      <c r="S110" s="24"/>
      <c r="T110" s="24"/>
      <c r="U110" s="24"/>
      <c r="V110" s="39"/>
      <c r="W110" s="39"/>
      <c r="X110" s="39"/>
      <c r="Y110" s="41"/>
      <c r="Z110" s="40"/>
      <c r="AA110" s="24"/>
      <c r="AB110" s="24"/>
      <c r="AC110" s="39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>
        <v>10</v>
      </c>
      <c r="BK110" s="24"/>
      <c r="BL110" s="24"/>
      <c r="BM110" s="24"/>
      <c r="BN110" s="104"/>
    </row>
    <row r="111" spans="2:66" ht="25" customHeight="1" x14ac:dyDescent="0.15">
      <c r="B111" s="119" t="s">
        <v>450</v>
      </c>
      <c r="C111" s="37" t="s">
        <v>56</v>
      </c>
      <c r="D111" s="38" t="s">
        <v>343</v>
      </c>
      <c r="E111" s="38" t="s">
        <v>21</v>
      </c>
      <c r="F111" s="38" t="s">
        <v>298</v>
      </c>
      <c r="G111" s="37"/>
      <c r="H111" s="53">
        <f>SUM(I111:BK111)</f>
        <v>10</v>
      </c>
      <c r="I111" s="24"/>
      <c r="J111" s="24"/>
      <c r="K111" s="39"/>
      <c r="L111" s="24"/>
      <c r="M111" s="40"/>
      <c r="N111" s="40"/>
      <c r="O111" s="40">
        <v>10</v>
      </c>
      <c r="P111" s="41"/>
      <c r="Q111" s="24"/>
      <c r="R111" s="24"/>
      <c r="S111" s="24"/>
      <c r="T111" s="24"/>
      <c r="U111" s="24"/>
      <c r="V111" s="39"/>
      <c r="W111" s="39"/>
      <c r="X111" s="39"/>
      <c r="Y111" s="41"/>
      <c r="Z111" s="40"/>
      <c r="AA111" s="24"/>
      <c r="AB111" s="24"/>
      <c r="AC111" s="39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104"/>
    </row>
    <row r="112" spans="2:66" ht="25" customHeight="1" x14ac:dyDescent="0.15">
      <c r="B112" s="119" t="s">
        <v>450</v>
      </c>
      <c r="C112" s="38" t="s">
        <v>140</v>
      </c>
      <c r="D112" s="38" t="s">
        <v>346</v>
      </c>
      <c r="E112" s="38" t="s">
        <v>347</v>
      </c>
      <c r="F112" s="38" t="s">
        <v>298</v>
      </c>
      <c r="G112" s="25" t="s">
        <v>358</v>
      </c>
      <c r="H112" s="53">
        <f>SUM(I112:BK112)</f>
        <v>10</v>
      </c>
      <c r="I112" s="24"/>
      <c r="J112" s="24"/>
      <c r="K112" s="39"/>
      <c r="L112" s="24"/>
      <c r="M112" s="40"/>
      <c r="N112" s="40"/>
      <c r="O112" s="40"/>
      <c r="P112" s="41"/>
      <c r="Q112" s="24"/>
      <c r="R112" s="24"/>
      <c r="S112" s="24"/>
      <c r="T112" s="24"/>
      <c r="U112" s="24"/>
      <c r="V112" s="39"/>
      <c r="W112" s="39"/>
      <c r="X112" s="39"/>
      <c r="Y112" s="41"/>
      <c r="Z112" s="40"/>
      <c r="AA112" s="24"/>
      <c r="AB112" s="24"/>
      <c r="AC112" s="39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>
        <v>10</v>
      </c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104"/>
    </row>
    <row r="113" spans="1:139" ht="25" customHeight="1" x14ac:dyDescent="0.15">
      <c r="B113" s="119" t="s">
        <v>450</v>
      </c>
      <c r="C113" s="38" t="s">
        <v>368</v>
      </c>
      <c r="D113" s="38" t="s">
        <v>23</v>
      </c>
      <c r="E113" s="38" t="s">
        <v>374</v>
      </c>
      <c r="F113" s="38" t="s">
        <v>314</v>
      </c>
      <c r="G113" s="38" t="s">
        <v>314</v>
      </c>
      <c r="H113" s="53">
        <f>SUM(I113:BQ113)</f>
        <v>10</v>
      </c>
      <c r="I113" s="24"/>
      <c r="J113" s="24"/>
      <c r="K113" s="39"/>
      <c r="L113" s="24"/>
      <c r="M113" s="40"/>
      <c r="N113" s="40"/>
      <c r="O113" s="40"/>
      <c r="P113" s="41"/>
      <c r="Q113" s="24"/>
      <c r="R113" s="24"/>
      <c r="S113" s="24"/>
      <c r="T113" s="24"/>
      <c r="U113" s="24"/>
      <c r="V113" s="39"/>
      <c r="W113" s="39"/>
      <c r="X113" s="39"/>
      <c r="Y113" s="41"/>
      <c r="Z113" s="40"/>
      <c r="AA113" s="24"/>
      <c r="AB113" s="24"/>
      <c r="AC113" s="39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>
        <v>10</v>
      </c>
      <c r="BJ113" s="24"/>
      <c r="BK113" s="24"/>
      <c r="BL113" s="24"/>
      <c r="BM113" s="24"/>
      <c r="BN113" s="104"/>
    </row>
    <row r="114" spans="1:139" ht="25" customHeight="1" x14ac:dyDescent="0.15">
      <c r="B114" s="119" t="s">
        <v>450</v>
      </c>
      <c r="C114" s="37" t="s">
        <v>92</v>
      </c>
      <c r="D114" s="38" t="s">
        <v>240</v>
      </c>
      <c r="E114" s="38" t="s">
        <v>241</v>
      </c>
      <c r="F114" s="38" t="s">
        <v>242</v>
      </c>
      <c r="G114" s="25" t="s">
        <v>238</v>
      </c>
      <c r="H114" s="53">
        <f>SUM(I114:BK114)</f>
        <v>10</v>
      </c>
      <c r="I114" s="24"/>
      <c r="J114" s="24"/>
      <c r="K114" s="39"/>
      <c r="L114" s="24"/>
      <c r="M114" s="40"/>
      <c r="N114" s="40"/>
      <c r="O114" s="40"/>
      <c r="P114" s="41"/>
      <c r="Q114" s="24"/>
      <c r="R114" s="24"/>
      <c r="S114" s="24"/>
      <c r="T114" s="24"/>
      <c r="U114" s="24"/>
      <c r="V114" s="39"/>
      <c r="W114" s="39"/>
      <c r="X114" s="39"/>
      <c r="Y114" s="41"/>
      <c r="Z114" s="40"/>
      <c r="AA114" s="24"/>
      <c r="AB114" s="24"/>
      <c r="AC114" s="39"/>
      <c r="AD114" s="24"/>
      <c r="AE114" s="24"/>
      <c r="AF114" s="24"/>
      <c r="AG114" s="24"/>
      <c r="AH114" s="24"/>
      <c r="AI114" s="24"/>
      <c r="AJ114" s="24"/>
      <c r="AK114" s="24">
        <v>10</v>
      </c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104"/>
    </row>
    <row r="115" spans="1:139" ht="25" customHeight="1" x14ac:dyDescent="0.15">
      <c r="B115" s="119" t="s">
        <v>450</v>
      </c>
      <c r="C115" s="37" t="s">
        <v>67</v>
      </c>
      <c r="D115" s="38" t="s">
        <v>290</v>
      </c>
      <c r="E115" s="38" t="s">
        <v>345</v>
      </c>
      <c r="F115" s="38" t="s">
        <v>292</v>
      </c>
      <c r="G115" s="37"/>
      <c r="H115" s="53">
        <f>SUM(I115:BK115)</f>
        <v>10</v>
      </c>
      <c r="I115" s="24"/>
      <c r="J115" s="24"/>
      <c r="K115" s="39"/>
      <c r="L115" s="24"/>
      <c r="M115" s="40"/>
      <c r="N115" s="40"/>
      <c r="O115" s="40"/>
      <c r="P115" s="41"/>
      <c r="Q115" s="24"/>
      <c r="R115" s="24"/>
      <c r="S115" s="24"/>
      <c r="T115" s="24"/>
      <c r="U115" s="24"/>
      <c r="V115" s="39">
        <v>10</v>
      </c>
      <c r="W115" s="39"/>
      <c r="X115" s="39"/>
      <c r="Y115" s="41"/>
      <c r="Z115" s="40"/>
      <c r="AA115" s="24"/>
      <c r="AB115" s="24"/>
      <c r="AC115" s="39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104"/>
    </row>
    <row r="116" spans="1:139" s="121" customFormat="1" ht="23" customHeight="1" x14ac:dyDescent="0.15">
      <c r="A116" s="100"/>
      <c r="B116" s="123"/>
      <c r="C116" s="124" t="s">
        <v>93</v>
      </c>
      <c r="D116" s="124"/>
      <c r="E116" s="124"/>
      <c r="F116" s="124"/>
      <c r="G116" s="124"/>
      <c r="H116" s="53"/>
      <c r="I116" s="125">
        <v>1</v>
      </c>
      <c r="J116" s="125">
        <v>2</v>
      </c>
      <c r="K116" s="125">
        <v>3</v>
      </c>
      <c r="L116" s="125">
        <v>4</v>
      </c>
      <c r="M116" s="125">
        <v>5</v>
      </c>
      <c r="N116" s="125">
        <v>8</v>
      </c>
      <c r="O116" s="125">
        <v>6</v>
      </c>
      <c r="P116" s="125">
        <v>7</v>
      </c>
      <c r="Q116" s="125">
        <v>9</v>
      </c>
      <c r="R116" s="125">
        <v>10</v>
      </c>
      <c r="S116" s="125">
        <v>11</v>
      </c>
      <c r="T116" s="125">
        <v>12</v>
      </c>
      <c r="U116" s="125">
        <v>13</v>
      </c>
      <c r="V116" s="125">
        <v>14</v>
      </c>
      <c r="W116" s="125">
        <v>15</v>
      </c>
      <c r="X116" s="125">
        <v>16</v>
      </c>
      <c r="Y116" s="125">
        <v>17</v>
      </c>
      <c r="Z116" s="125">
        <v>18</v>
      </c>
      <c r="AA116" s="125">
        <v>19</v>
      </c>
      <c r="AB116" s="125">
        <v>20</v>
      </c>
      <c r="AC116" s="125">
        <v>21</v>
      </c>
      <c r="AD116" s="125">
        <v>22</v>
      </c>
      <c r="AE116" s="125">
        <v>23</v>
      </c>
      <c r="AF116" s="125">
        <v>24</v>
      </c>
      <c r="AG116" s="125">
        <v>25</v>
      </c>
      <c r="AH116" s="125">
        <v>26</v>
      </c>
      <c r="AI116" s="125">
        <v>27</v>
      </c>
      <c r="AJ116" s="125">
        <v>28</v>
      </c>
      <c r="AK116" s="125">
        <v>29</v>
      </c>
      <c r="AL116" s="125">
        <v>30</v>
      </c>
      <c r="AM116" s="125">
        <v>31</v>
      </c>
      <c r="AN116" s="125">
        <v>32</v>
      </c>
      <c r="AO116" s="125">
        <v>33</v>
      </c>
      <c r="AP116" s="125">
        <v>34</v>
      </c>
      <c r="AQ116" s="125">
        <v>35</v>
      </c>
      <c r="AR116" s="125">
        <v>36</v>
      </c>
      <c r="AS116" s="125">
        <v>37</v>
      </c>
      <c r="AT116" s="125">
        <v>38</v>
      </c>
      <c r="AU116" s="125">
        <v>39</v>
      </c>
      <c r="AV116" s="125">
        <v>40</v>
      </c>
      <c r="AW116" s="125">
        <v>41</v>
      </c>
      <c r="AX116" s="125">
        <v>42</v>
      </c>
      <c r="AY116" s="125">
        <v>43</v>
      </c>
      <c r="AZ116" s="124">
        <v>44</v>
      </c>
      <c r="BA116" s="124">
        <v>45</v>
      </c>
      <c r="BB116" s="124">
        <v>46</v>
      </c>
      <c r="BC116" s="124">
        <v>47</v>
      </c>
      <c r="BD116" s="124">
        <v>48</v>
      </c>
      <c r="BE116" s="124">
        <v>49</v>
      </c>
      <c r="BF116" s="124">
        <v>50</v>
      </c>
      <c r="BG116" s="124">
        <v>51</v>
      </c>
      <c r="BH116" s="124">
        <v>52</v>
      </c>
      <c r="BI116" s="124">
        <v>54</v>
      </c>
      <c r="BJ116" s="124">
        <v>55</v>
      </c>
      <c r="BK116" s="124">
        <v>56</v>
      </c>
      <c r="BL116" s="124">
        <v>57</v>
      </c>
      <c r="BM116" s="124">
        <v>58</v>
      </c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</row>
    <row r="117" spans="1:139" ht="25" customHeight="1" x14ac:dyDescent="0.15">
      <c r="C117" s="146"/>
      <c r="K117" s="108"/>
      <c r="M117" s="109"/>
      <c r="N117" s="109"/>
      <c r="O117" s="110"/>
      <c r="P117" s="111"/>
      <c r="V117" s="108"/>
      <c r="W117" s="108"/>
      <c r="X117" s="108"/>
      <c r="Y117" s="111"/>
      <c r="Z117" s="109"/>
      <c r="AC117" s="108"/>
    </row>
    <row r="118" spans="1:139" ht="25" customHeight="1" x14ac:dyDescent="0.15">
      <c r="K118" s="108"/>
      <c r="M118" s="109"/>
      <c r="N118" s="109"/>
      <c r="O118" s="110"/>
      <c r="P118" s="111"/>
      <c r="V118" s="108"/>
      <c r="W118" s="108"/>
      <c r="X118" s="108"/>
      <c r="Y118" s="111"/>
      <c r="Z118" s="109"/>
      <c r="AC118" s="108"/>
    </row>
    <row r="119" spans="1:139" ht="25" customHeight="1" x14ac:dyDescent="0.15">
      <c r="K119" s="108"/>
      <c r="M119" s="109"/>
      <c r="N119" s="109"/>
      <c r="O119" s="110"/>
      <c r="P119" s="111"/>
      <c r="V119" s="108"/>
      <c r="W119" s="108"/>
      <c r="X119" s="108"/>
      <c r="Y119" s="111"/>
      <c r="Z119" s="109"/>
      <c r="AC119" s="108"/>
    </row>
    <row r="120" spans="1:139" ht="25" customHeight="1" x14ac:dyDescent="0.15">
      <c r="K120" s="108"/>
      <c r="M120" s="109"/>
      <c r="N120" s="109"/>
      <c r="O120" s="110"/>
      <c r="P120" s="111"/>
      <c r="V120" s="108"/>
      <c r="W120" s="108"/>
      <c r="X120" s="108"/>
      <c r="Y120" s="111"/>
      <c r="Z120" s="109"/>
      <c r="AC120" s="108"/>
    </row>
    <row r="121" spans="1:139" ht="25" customHeight="1" x14ac:dyDescent="0.15">
      <c r="K121" s="108"/>
      <c r="M121" s="109"/>
      <c r="N121" s="109"/>
      <c r="O121" s="110"/>
      <c r="P121" s="111"/>
      <c r="V121" s="108"/>
      <c r="W121" s="108"/>
      <c r="X121" s="108"/>
      <c r="Y121" s="111"/>
      <c r="Z121" s="109"/>
      <c r="AC121" s="108"/>
    </row>
    <row r="122" spans="1:139" ht="25" customHeight="1" x14ac:dyDescent="0.15">
      <c r="K122" s="108"/>
      <c r="M122" s="109"/>
      <c r="N122" s="109"/>
      <c r="O122" s="110"/>
      <c r="P122" s="111"/>
      <c r="V122" s="108"/>
      <c r="W122" s="108"/>
      <c r="X122" s="108"/>
      <c r="Y122" s="111"/>
      <c r="Z122" s="109"/>
      <c r="AC122" s="108"/>
    </row>
    <row r="123" spans="1:139" ht="25" customHeight="1" x14ac:dyDescent="0.15">
      <c r="K123" s="108"/>
      <c r="M123" s="109"/>
      <c r="N123" s="109"/>
      <c r="O123" s="110"/>
      <c r="P123" s="111"/>
      <c r="V123" s="108"/>
      <c r="W123" s="108"/>
      <c r="X123" s="108"/>
      <c r="Y123" s="111"/>
      <c r="Z123" s="109"/>
      <c r="AC123" s="108"/>
    </row>
    <row r="124" spans="1:139" ht="25" customHeight="1" x14ac:dyDescent="0.15">
      <c r="K124" s="108"/>
      <c r="M124" s="109"/>
      <c r="N124" s="109"/>
      <c r="O124" s="110"/>
      <c r="P124" s="111"/>
      <c r="V124" s="108"/>
      <c r="W124" s="108"/>
      <c r="X124" s="108"/>
      <c r="Y124" s="111"/>
      <c r="Z124" s="109"/>
      <c r="AC124" s="108"/>
    </row>
    <row r="125" spans="1:139" ht="25" customHeight="1" x14ac:dyDescent="0.15">
      <c r="K125" s="108"/>
      <c r="M125" s="109"/>
      <c r="N125" s="109"/>
      <c r="O125" s="110"/>
      <c r="P125" s="111"/>
      <c r="V125" s="108"/>
      <c r="W125" s="108"/>
      <c r="X125" s="108"/>
      <c r="Y125" s="111"/>
      <c r="Z125" s="109"/>
      <c r="AC125" s="108"/>
    </row>
    <row r="126" spans="1:139" ht="25" customHeight="1" x14ac:dyDescent="0.15">
      <c r="K126" s="108"/>
      <c r="M126" s="109"/>
      <c r="N126" s="109"/>
      <c r="O126" s="110"/>
      <c r="P126" s="111"/>
      <c r="V126" s="108"/>
      <c r="W126" s="108"/>
      <c r="X126" s="108"/>
      <c r="Y126" s="111"/>
      <c r="Z126" s="109"/>
      <c r="AC126" s="108"/>
    </row>
    <row r="127" spans="1:139" ht="25" customHeight="1" x14ac:dyDescent="0.15">
      <c r="K127" s="108"/>
      <c r="M127" s="109"/>
      <c r="N127" s="109"/>
      <c r="O127" s="110"/>
      <c r="P127" s="111"/>
      <c r="V127" s="108"/>
      <c r="W127" s="108"/>
      <c r="X127" s="108"/>
      <c r="Y127" s="111"/>
      <c r="Z127" s="109"/>
      <c r="AC127" s="108"/>
    </row>
    <row r="128" spans="1:139" ht="25" customHeight="1" x14ac:dyDescent="0.15">
      <c r="K128" s="108"/>
      <c r="M128" s="109"/>
      <c r="N128" s="109"/>
      <c r="O128" s="110"/>
      <c r="P128" s="111"/>
      <c r="V128" s="108"/>
      <c r="W128" s="108"/>
      <c r="X128" s="108"/>
      <c r="Y128" s="111"/>
      <c r="Z128" s="109"/>
      <c r="AC128" s="108"/>
    </row>
    <row r="129" spans="11:29" ht="25" customHeight="1" x14ac:dyDescent="0.15">
      <c r="K129" s="108"/>
      <c r="M129" s="109"/>
      <c r="N129" s="109"/>
      <c r="O129" s="110"/>
      <c r="P129" s="111"/>
      <c r="V129" s="108"/>
      <c r="W129" s="108"/>
      <c r="X129" s="108"/>
      <c r="Y129" s="111"/>
      <c r="Z129" s="109"/>
      <c r="AC129" s="108"/>
    </row>
    <row r="130" spans="11:29" ht="25" customHeight="1" x14ac:dyDescent="0.15">
      <c r="K130" s="108"/>
      <c r="M130" s="109"/>
      <c r="N130" s="109"/>
      <c r="O130" s="110"/>
      <c r="P130" s="111"/>
      <c r="V130" s="108"/>
      <c r="W130" s="108"/>
      <c r="X130" s="108"/>
      <c r="Y130" s="111"/>
      <c r="Z130" s="109"/>
      <c r="AC130" s="108"/>
    </row>
    <row r="131" spans="11:29" ht="25" customHeight="1" x14ac:dyDescent="0.15">
      <c r="K131" s="108"/>
      <c r="M131" s="109"/>
      <c r="N131" s="109"/>
      <c r="O131" s="110"/>
      <c r="P131" s="111"/>
      <c r="V131" s="108"/>
      <c r="W131" s="108"/>
      <c r="X131" s="108"/>
      <c r="Y131" s="111"/>
      <c r="Z131" s="109"/>
      <c r="AC131" s="108"/>
    </row>
    <row r="132" spans="11:29" ht="25" customHeight="1" x14ac:dyDescent="0.15">
      <c r="K132" s="108"/>
      <c r="M132" s="109"/>
      <c r="N132" s="109"/>
      <c r="O132" s="110"/>
      <c r="P132" s="111"/>
      <c r="V132" s="108"/>
      <c r="W132" s="108"/>
      <c r="X132" s="108"/>
      <c r="Y132" s="111"/>
      <c r="Z132" s="109"/>
      <c r="AC132" s="108"/>
    </row>
    <row r="133" spans="11:29" ht="25" customHeight="1" x14ac:dyDescent="0.15">
      <c r="K133" s="108"/>
      <c r="M133" s="109"/>
      <c r="N133" s="109"/>
      <c r="O133" s="110"/>
      <c r="P133" s="111"/>
      <c r="V133" s="108"/>
      <c r="W133" s="108"/>
      <c r="X133" s="108"/>
      <c r="Y133" s="111"/>
      <c r="Z133" s="109"/>
      <c r="AC133" s="108"/>
    </row>
    <row r="134" spans="11:29" ht="25" customHeight="1" x14ac:dyDescent="0.15">
      <c r="K134" s="108"/>
      <c r="M134" s="109"/>
      <c r="N134" s="109"/>
      <c r="O134" s="110"/>
      <c r="P134" s="111"/>
      <c r="V134" s="108"/>
      <c r="W134" s="108"/>
      <c r="X134" s="108"/>
      <c r="Y134" s="111"/>
      <c r="Z134" s="109"/>
      <c r="AC134" s="108"/>
    </row>
    <row r="135" spans="11:29" ht="25" customHeight="1" x14ac:dyDescent="0.15">
      <c r="K135" s="108"/>
      <c r="M135" s="109"/>
      <c r="N135" s="109"/>
      <c r="O135" s="110"/>
      <c r="P135" s="111"/>
      <c r="V135" s="108"/>
      <c r="W135" s="108"/>
      <c r="X135" s="108"/>
      <c r="Y135" s="111"/>
      <c r="Z135" s="109"/>
      <c r="AC135" s="108"/>
    </row>
    <row r="136" spans="11:29" ht="25" customHeight="1" x14ac:dyDescent="0.15">
      <c r="K136" s="108"/>
      <c r="M136" s="109"/>
      <c r="N136" s="109"/>
      <c r="O136" s="110"/>
      <c r="P136" s="111"/>
      <c r="V136" s="108"/>
      <c r="W136" s="108"/>
      <c r="X136" s="108"/>
      <c r="Y136" s="111"/>
      <c r="Z136" s="109"/>
      <c r="AC136" s="108"/>
    </row>
    <row r="137" spans="11:29" ht="25" customHeight="1" x14ac:dyDescent="0.15">
      <c r="K137" s="108"/>
      <c r="M137" s="109"/>
      <c r="N137" s="109"/>
      <c r="O137" s="110"/>
      <c r="P137" s="111"/>
      <c r="V137" s="108"/>
      <c r="W137" s="108"/>
      <c r="X137" s="108"/>
      <c r="Y137" s="111"/>
      <c r="Z137" s="109"/>
      <c r="AC137" s="108"/>
    </row>
    <row r="138" spans="11:29" ht="25" customHeight="1" x14ac:dyDescent="0.15">
      <c r="K138" s="108"/>
      <c r="M138" s="109"/>
      <c r="N138" s="109"/>
      <c r="O138" s="110"/>
      <c r="P138" s="111"/>
      <c r="V138" s="108"/>
      <c r="W138" s="108"/>
      <c r="X138" s="108"/>
      <c r="Y138" s="111"/>
      <c r="Z138" s="109"/>
      <c r="AC138" s="108"/>
    </row>
    <row r="139" spans="11:29" ht="25" customHeight="1" x14ac:dyDescent="0.15">
      <c r="K139" s="108"/>
      <c r="M139" s="109"/>
      <c r="N139" s="109"/>
      <c r="O139" s="110"/>
      <c r="P139" s="111"/>
      <c r="V139" s="108"/>
      <c r="W139" s="108"/>
      <c r="X139" s="108"/>
      <c r="Y139" s="111"/>
      <c r="Z139" s="109"/>
      <c r="AC139" s="108"/>
    </row>
    <row r="140" spans="11:29" ht="25" customHeight="1" x14ac:dyDescent="0.15">
      <c r="K140" s="108"/>
      <c r="M140" s="109"/>
      <c r="N140" s="109"/>
      <c r="O140" s="110"/>
      <c r="P140" s="111"/>
      <c r="V140" s="108"/>
      <c r="W140" s="108"/>
      <c r="X140" s="108"/>
      <c r="Y140" s="111"/>
      <c r="Z140" s="109"/>
      <c r="AC140" s="108"/>
    </row>
    <row r="141" spans="11:29" ht="25" customHeight="1" x14ac:dyDescent="0.15">
      <c r="K141" s="108"/>
      <c r="M141" s="109"/>
      <c r="N141" s="109"/>
      <c r="O141" s="110"/>
      <c r="P141" s="111"/>
      <c r="V141" s="108"/>
      <c r="W141" s="108"/>
      <c r="X141" s="108"/>
      <c r="Y141" s="111"/>
      <c r="Z141" s="109"/>
      <c r="AC141" s="108"/>
    </row>
    <row r="142" spans="11:29" ht="25" customHeight="1" x14ac:dyDescent="0.15">
      <c r="K142" s="108"/>
      <c r="M142" s="109"/>
      <c r="N142" s="109"/>
      <c r="O142" s="110"/>
      <c r="P142" s="111"/>
      <c r="V142" s="108"/>
      <c r="W142" s="108"/>
      <c r="X142" s="108"/>
      <c r="Y142" s="111"/>
      <c r="Z142" s="109"/>
      <c r="AC142" s="108"/>
    </row>
    <row r="143" spans="11:29" ht="25" customHeight="1" x14ac:dyDescent="0.15">
      <c r="K143" s="108"/>
      <c r="M143" s="109"/>
      <c r="N143" s="109"/>
      <c r="O143" s="110"/>
      <c r="P143" s="111"/>
      <c r="V143" s="108"/>
      <c r="W143" s="108"/>
      <c r="X143" s="108"/>
      <c r="Y143" s="111"/>
      <c r="Z143" s="109"/>
      <c r="AC143" s="108"/>
    </row>
    <row r="144" spans="11:29" ht="25" customHeight="1" x14ac:dyDescent="0.15">
      <c r="K144" s="108"/>
      <c r="M144" s="109"/>
      <c r="N144" s="109"/>
      <c r="O144" s="110"/>
      <c r="P144" s="111"/>
      <c r="V144" s="108"/>
      <c r="W144" s="108"/>
      <c r="X144" s="108"/>
      <c r="Y144" s="111"/>
      <c r="Z144" s="109"/>
      <c r="AC144" s="108"/>
    </row>
    <row r="145" spans="11:29" ht="25" customHeight="1" x14ac:dyDescent="0.15">
      <c r="K145" s="108"/>
      <c r="M145" s="109"/>
      <c r="N145" s="109"/>
      <c r="O145" s="110"/>
      <c r="P145" s="111"/>
      <c r="V145" s="108"/>
      <c r="W145" s="108"/>
      <c r="X145" s="108"/>
      <c r="Y145" s="111"/>
      <c r="Z145" s="109"/>
      <c r="AC145" s="108"/>
    </row>
    <row r="146" spans="11:29" ht="25" customHeight="1" x14ac:dyDescent="0.15">
      <c r="K146" s="108"/>
      <c r="M146" s="109"/>
      <c r="N146" s="109"/>
      <c r="O146" s="110"/>
      <c r="P146" s="111"/>
      <c r="V146" s="108"/>
      <c r="W146" s="108"/>
      <c r="X146" s="108"/>
      <c r="Y146" s="111"/>
      <c r="Z146" s="109"/>
      <c r="AC146" s="108"/>
    </row>
    <row r="147" spans="11:29" ht="25" customHeight="1" x14ac:dyDescent="0.15">
      <c r="K147" s="108"/>
      <c r="M147" s="109"/>
      <c r="N147" s="109"/>
      <c r="O147" s="110"/>
      <c r="P147" s="111"/>
      <c r="V147" s="108"/>
      <c r="W147" s="108"/>
      <c r="X147" s="108"/>
      <c r="Y147" s="111"/>
      <c r="Z147" s="109"/>
      <c r="AC147" s="108"/>
    </row>
    <row r="148" spans="11:29" ht="25" customHeight="1" x14ac:dyDescent="0.15">
      <c r="K148" s="108"/>
      <c r="M148" s="109"/>
      <c r="N148" s="109"/>
      <c r="O148" s="110"/>
      <c r="P148" s="111"/>
      <c r="V148" s="108"/>
      <c r="W148" s="108"/>
      <c r="X148" s="108"/>
      <c r="Y148" s="111"/>
      <c r="Z148" s="109"/>
      <c r="AC148" s="108"/>
    </row>
    <row r="149" spans="11:29" ht="25" customHeight="1" x14ac:dyDescent="0.15">
      <c r="K149" s="108"/>
      <c r="M149" s="109"/>
      <c r="N149" s="109"/>
      <c r="O149" s="110"/>
      <c r="P149" s="111"/>
      <c r="V149" s="108"/>
      <c r="W149" s="108"/>
      <c r="X149" s="108"/>
      <c r="Y149" s="111"/>
      <c r="Z149" s="109"/>
      <c r="AC149" s="108"/>
    </row>
    <row r="150" spans="11:29" ht="25" customHeight="1" x14ac:dyDescent="0.15">
      <c r="K150" s="108"/>
      <c r="M150" s="109"/>
      <c r="N150" s="109"/>
      <c r="O150" s="110"/>
      <c r="P150" s="111"/>
      <c r="V150" s="108"/>
      <c r="W150" s="108"/>
      <c r="X150" s="108"/>
      <c r="Y150" s="111"/>
      <c r="Z150" s="109"/>
      <c r="AC150" s="108"/>
    </row>
    <row r="151" spans="11:29" ht="25" customHeight="1" x14ac:dyDescent="0.15">
      <c r="K151" s="108"/>
      <c r="M151" s="109"/>
      <c r="N151" s="109"/>
      <c r="O151" s="110"/>
      <c r="P151" s="111"/>
      <c r="V151" s="108"/>
      <c r="W151" s="108"/>
      <c r="X151" s="108"/>
      <c r="Y151" s="111"/>
      <c r="Z151" s="109"/>
      <c r="AC151" s="108"/>
    </row>
    <row r="152" spans="11:29" ht="25" customHeight="1" x14ac:dyDescent="0.15">
      <c r="K152" s="108"/>
      <c r="M152" s="109"/>
      <c r="N152" s="109"/>
      <c r="O152" s="110"/>
      <c r="P152" s="111"/>
      <c r="V152" s="108"/>
      <c r="W152" s="108"/>
      <c r="X152" s="108"/>
      <c r="Y152" s="111"/>
      <c r="Z152" s="109"/>
      <c r="AC152" s="108"/>
    </row>
    <row r="153" spans="11:29" ht="25" customHeight="1" x14ac:dyDescent="0.15">
      <c r="K153" s="108"/>
      <c r="M153" s="109"/>
      <c r="N153" s="109"/>
      <c r="O153" s="110"/>
      <c r="P153" s="111"/>
      <c r="V153" s="108"/>
      <c r="W153" s="108"/>
      <c r="X153" s="108"/>
      <c r="Y153" s="111"/>
      <c r="Z153" s="109"/>
      <c r="AC153" s="108"/>
    </row>
    <row r="154" spans="11:29" ht="25" customHeight="1" x14ac:dyDescent="0.15">
      <c r="K154" s="108"/>
      <c r="M154" s="109"/>
      <c r="N154" s="109"/>
      <c r="O154" s="110"/>
      <c r="P154" s="111"/>
      <c r="V154" s="108"/>
      <c r="W154" s="108"/>
      <c r="X154" s="108"/>
      <c r="Y154" s="111"/>
      <c r="Z154" s="109"/>
      <c r="AC154" s="108"/>
    </row>
    <row r="155" spans="11:29" ht="25" customHeight="1" x14ac:dyDescent="0.15">
      <c r="K155" s="108"/>
      <c r="M155" s="109"/>
      <c r="N155" s="109"/>
      <c r="O155" s="110"/>
      <c r="P155" s="111"/>
      <c r="V155" s="108"/>
      <c r="W155" s="108"/>
      <c r="X155" s="108"/>
      <c r="Y155" s="111"/>
      <c r="Z155" s="109"/>
      <c r="AC155" s="108"/>
    </row>
    <row r="156" spans="11:29" ht="25" customHeight="1" x14ac:dyDescent="0.15">
      <c r="K156" s="108"/>
      <c r="M156" s="109"/>
      <c r="N156" s="109"/>
      <c r="O156" s="110"/>
      <c r="P156" s="111"/>
      <c r="V156" s="108"/>
      <c r="W156" s="108"/>
      <c r="X156" s="108"/>
      <c r="Y156" s="111"/>
      <c r="Z156" s="109"/>
      <c r="AC156" s="108"/>
    </row>
    <row r="157" spans="11:29" ht="25" customHeight="1" x14ac:dyDescent="0.15">
      <c r="K157" s="108"/>
      <c r="M157" s="109"/>
      <c r="N157" s="109"/>
      <c r="O157" s="110"/>
      <c r="P157" s="111"/>
      <c r="V157" s="108"/>
      <c r="W157" s="108"/>
      <c r="X157" s="108"/>
      <c r="Y157" s="111"/>
      <c r="Z157" s="109"/>
      <c r="AC157" s="108"/>
    </row>
    <row r="158" spans="11:29" ht="25" customHeight="1" x14ac:dyDescent="0.15">
      <c r="K158" s="108"/>
      <c r="M158" s="109"/>
      <c r="N158" s="109"/>
      <c r="O158" s="110"/>
      <c r="P158" s="111"/>
      <c r="V158" s="108"/>
      <c r="W158" s="108"/>
      <c r="X158" s="108"/>
      <c r="Y158" s="111"/>
      <c r="Z158" s="109"/>
      <c r="AC158" s="108"/>
    </row>
    <row r="159" spans="11:29" ht="25" customHeight="1" x14ac:dyDescent="0.15">
      <c r="K159" s="108"/>
      <c r="M159" s="109"/>
      <c r="N159" s="109"/>
      <c r="O159" s="110"/>
      <c r="P159" s="111"/>
      <c r="V159" s="108"/>
      <c r="W159" s="108"/>
      <c r="X159" s="108"/>
      <c r="Y159" s="111"/>
      <c r="Z159" s="109"/>
      <c r="AC159" s="108"/>
    </row>
    <row r="160" spans="11:29" ht="25" customHeight="1" x14ac:dyDescent="0.15">
      <c r="K160" s="108"/>
      <c r="M160" s="109"/>
      <c r="N160" s="109"/>
      <c r="O160" s="110"/>
      <c r="P160" s="111"/>
      <c r="V160" s="108"/>
      <c r="W160" s="108"/>
      <c r="X160" s="108"/>
      <c r="Y160" s="111"/>
      <c r="Z160" s="109"/>
      <c r="AC160" s="108"/>
    </row>
    <row r="161" spans="11:29" ht="25" customHeight="1" x14ac:dyDescent="0.15">
      <c r="K161" s="108"/>
      <c r="M161" s="109"/>
      <c r="N161" s="109"/>
      <c r="O161" s="110"/>
      <c r="P161" s="111"/>
      <c r="V161" s="108"/>
      <c r="W161" s="108"/>
      <c r="X161" s="108"/>
      <c r="Y161" s="111"/>
      <c r="Z161" s="109"/>
      <c r="AC161" s="108"/>
    </row>
    <row r="162" spans="11:29" ht="25" customHeight="1" x14ac:dyDescent="0.15">
      <c r="K162" s="108"/>
      <c r="M162" s="109"/>
      <c r="N162" s="109"/>
      <c r="O162" s="110"/>
      <c r="P162" s="111"/>
      <c r="V162" s="108"/>
      <c r="W162" s="108"/>
      <c r="X162" s="108"/>
      <c r="Y162" s="111"/>
      <c r="Z162" s="109"/>
      <c r="AC162" s="108"/>
    </row>
    <row r="163" spans="11:29" ht="25" customHeight="1" x14ac:dyDescent="0.15">
      <c r="K163" s="108"/>
      <c r="M163" s="109"/>
      <c r="N163" s="109"/>
      <c r="O163" s="110"/>
      <c r="P163" s="111"/>
      <c r="V163" s="108"/>
      <c r="W163" s="108"/>
      <c r="X163" s="108"/>
      <c r="Y163" s="111"/>
      <c r="Z163" s="109"/>
      <c r="AC163" s="108"/>
    </row>
    <row r="164" spans="11:29" ht="25" customHeight="1" x14ac:dyDescent="0.15">
      <c r="K164" s="108"/>
      <c r="M164" s="109"/>
      <c r="N164" s="109"/>
      <c r="O164" s="110"/>
      <c r="P164" s="111"/>
      <c r="V164" s="108"/>
      <c r="W164" s="108"/>
      <c r="X164" s="108"/>
      <c r="Y164" s="111"/>
      <c r="Z164" s="109"/>
      <c r="AC164" s="108"/>
    </row>
    <row r="165" spans="11:29" ht="25" customHeight="1" x14ac:dyDescent="0.15">
      <c r="K165" s="108"/>
      <c r="M165" s="109"/>
      <c r="N165" s="109"/>
      <c r="O165" s="110"/>
      <c r="P165" s="111"/>
      <c r="V165" s="108"/>
      <c r="W165" s="108"/>
      <c r="X165" s="108"/>
      <c r="Y165" s="111"/>
      <c r="Z165" s="109"/>
      <c r="AC165" s="108"/>
    </row>
    <row r="166" spans="11:29" ht="25" customHeight="1" x14ac:dyDescent="0.15">
      <c r="K166" s="108"/>
      <c r="M166" s="109"/>
      <c r="N166" s="109"/>
      <c r="O166" s="110"/>
      <c r="P166" s="111"/>
      <c r="V166" s="108"/>
      <c r="W166" s="108"/>
      <c r="X166" s="108"/>
      <c r="Y166" s="111"/>
      <c r="Z166" s="109"/>
      <c r="AC166" s="108"/>
    </row>
    <row r="167" spans="11:29" ht="25" customHeight="1" x14ac:dyDescent="0.15">
      <c r="K167" s="108"/>
      <c r="M167" s="109"/>
      <c r="N167" s="109"/>
      <c r="O167" s="110"/>
      <c r="P167" s="111"/>
      <c r="V167" s="108"/>
      <c r="W167" s="108"/>
      <c r="X167" s="108"/>
      <c r="Y167" s="111"/>
      <c r="Z167" s="109"/>
      <c r="AC167" s="108"/>
    </row>
    <row r="168" spans="11:29" ht="25" customHeight="1" x14ac:dyDescent="0.15">
      <c r="K168" s="108"/>
      <c r="M168" s="109"/>
      <c r="N168" s="109"/>
      <c r="O168" s="110"/>
      <c r="P168" s="111"/>
      <c r="V168" s="108"/>
      <c r="W168" s="108"/>
      <c r="X168" s="108"/>
      <c r="Y168" s="111"/>
      <c r="Z168" s="109"/>
      <c r="AC168" s="108"/>
    </row>
    <row r="169" spans="11:29" ht="25" customHeight="1" x14ac:dyDescent="0.15">
      <c r="K169" s="108"/>
      <c r="M169" s="109"/>
      <c r="N169" s="109"/>
      <c r="O169" s="110"/>
      <c r="P169" s="111"/>
      <c r="V169" s="108"/>
      <c r="W169" s="108"/>
      <c r="X169" s="108"/>
      <c r="Y169" s="111"/>
      <c r="Z169" s="109"/>
      <c r="AC169" s="108"/>
    </row>
    <row r="170" spans="11:29" ht="25" customHeight="1" x14ac:dyDescent="0.15">
      <c r="K170" s="108"/>
      <c r="M170" s="109"/>
      <c r="N170" s="109"/>
      <c r="O170" s="110"/>
      <c r="P170" s="111"/>
      <c r="V170" s="108"/>
      <c r="W170" s="108"/>
      <c r="X170" s="108"/>
      <c r="Y170" s="111"/>
      <c r="Z170" s="109"/>
      <c r="AC170" s="108"/>
    </row>
    <row r="171" spans="11:29" ht="25" customHeight="1" x14ac:dyDescent="0.15">
      <c r="K171" s="108"/>
      <c r="M171" s="109"/>
      <c r="N171" s="109"/>
      <c r="O171" s="110"/>
      <c r="P171" s="111"/>
      <c r="V171" s="108"/>
      <c r="W171" s="108"/>
      <c r="X171" s="108"/>
      <c r="Y171" s="111"/>
      <c r="Z171" s="109"/>
      <c r="AC171" s="108"/>
    </row>
    <row r="172" spans="11:29" ht="25" customHeight="1" x14ac:dyDescent="0.15">
      <c r="K172" s="108"/>
      <c r="M172" s="109"/>
      <c r="N172" s="109"/>
      <c r="O172" s="110"/>
      <c r="P172" s="111"/>
      <c r="V172" s="108"/>
      <c r="W172" s="108"/>
      <c r="X172" s="108"/>
      <c r="Y172" s="111"/>
      <c r="Z172" s="109"/>
      <c r="AC172" s="108"/>
    </row>
    <row r="173" spans="11:29" ht="25" customHeight="1" x14ac:dyDescent="0.15">
      <c r="K173" s="108"/>
      <c r="M173" s="109"/>
      <c r="N173" s="109"/>
      <c r="O173" s="110"/>
      <c r="P173" s="111"/>
      <c r="V173" s="108"/>
      <c r="W173" s="108"/>
      <c r="X173" s="108"/>
      <c r="Y173" s="111"/>
      <c r="Z173" s="109"/>
      <c r="AC173" s="108"/>
    </row>
    <row r="174" spans="11:29" ht="25" customHeight="1" x14ac:dyDescent="0.15">
      <c r="K174" s="108"/>
      <c r="M174" s="109"/>
      <c r="N174" s="109"/>
      <c r="O174" s="110"/>
      <c r="P174" s="111"/>
      <c r="V174" s="108"/>
      <c r="W174" s="108"/>
      <c r="X174" s="108"/>
      <c r="Y174" s="111"/>
      <c r="Z174" s="109"/>
      <c r="AC174" s="108"/>
    </row>
    <row r="175" spans="11:29" ht="25" customHeight="1" x14ac:dyDescent="0.15">
      <c r="K175" s="108"/>
      <c r="M175" s="109"/>
      <c r="N175" s="109"/>
      <c r="O175" s="110"/>
      <c r="P175" s="111"/>
      <c r="V175" s="108"/>
      <c r="W175" s="108"/>
      <c r="X175" s="108"/>
      <c r="Y175" s="111"/>
      <c r="Z175" s="109"/>
      <c r="AC175" s="108"/>
    </row>
    <row r="176" spans="11:29" ht="25" customHeight="1" x14ac:dyDescent="0.15">
      <c r="K176" s="108"/>
      <c r="M176" s="109"/>
      <c r="N176" s="109"/>
      <c r="O176" s="110"/>
      <c r="P176" s="111"/>
      <c r="V176" s="108"/>
      <c r="W176" s="108"/>
      <c r="X176" s="108"/>
      <c r="Y176" s="111"/>
      <c r="Z176" s="109"/>
      <c r="AC176" s="108"/>
    </row>
    <row r="177" spans="11:29" ht="25" customHeight="1" x14ac:dyDescent="0.15">
      <c r="K177" s="108"/>
      <c r="M177" s="109"/>
      <c r="N177" s="109"/>
      <c r="O177" s="110"/>
      <c r="P177" s="111"/>
      <c r="V177" s="108"/>
      <c r="W177" s="108"/>
      <c r="X177" s="108"/>
      <c r="Y177" s="111"/>
      <c r="Z177" s="109"/>
      <c r="AC177" s="108"/>
    </row>
    <row r="178" spans="11:29" ht="25" customHeight="1" x14ac:dyDescent="0.15">
      <c r="K178" s="108"/>
      <c r="M178" s="109"/>
      <c r="N178" s="109"/>
      <c r="O178" s="110"/>
      <c r="P178" s="111"/>
      <c r="V178" s="108"/>
      <c r="W178" s="108"/>
      <c r="X178" s="108"/>
      <c r="Y178" s="111"/>
      <c r="Z178" s="109"/>
      <c r="AC178" s="108"/>
    </row>
    <row r="179" spans="11:29" ht="25" customHeight="1" x14ac:dyDescent="0.15">
      <c r="K179" s="108"/>
      <c r="M179" s="109"/>
      <c r="N179" s="109"/>
      <c r="O179" s="110"/>
      <c r="P179" s="111"/>
      <c r="V179" s="108"/>
      <c r="W179" s="108"/>
      <c r="X179" s="108"/>
      <c r="Y179" s="111"/>
      <c r="Z179" s="109"/>
      <c r="AC179" s="108"/>
    </row>
    <row r="180" spans="11:29" ht="25" customHeight="1" x14ac:dyDescent="0.15">
      <c r="K180" s="108"/>
      <c r="M180" s="109"/>
      <c r="N180" s="109"/>
      <c r="O180" s="110"/>
      <c r="P180" s="111"/>
      <c r="V180" s="108"/>
      <c r="W180" s="108"/>
      <c r="X180" s="108"/>
      <c r="Y180" s="111"/>
      <c r="Z180" s="109"/>
      <c r="AC180" s="108"/>
    </row>
    <row r="181" spans="11:29" ht="25" customHeight="1" x14ac:dyDescent="0.15">
      <c r="K181" s="108"/>
      <c r="M181" s="109"/>
      <c r="N181" s="109"/>
      <c r="O181" s="110"/>
      <c r="P181" s="111"/>
      <c r="V181" s="108"/>
      <c r="W181" s="108"/>
      <c r="X181" s="108"/>
      <c r="Y181" s="111"/>
      <c r="Z181" s="109"/>
      <c r="AC181" s="108"/>
    </row>
    <row r="182" spans="11:29" ht="25" customHeight="1" x14ac:dyDescent="0.15">
      <c r="K182" s="108"/>
      <c r="M182" s="109"/>
      <c r="N182" s="109"/>
      <c r="O182" s="110"/>
      <c r="P182" s="111"/>
      <c r="V182" s="108"/>
      <c r="W182" s="108"/>
      <c r="X182" s="108"/>
      <c r="Y182" s="111"/>
      <c r="Z182" s="109"/>
      <c r="AC182" s="108"/>
    </row>
    <row r="183" spans="11:29" ht="25" customHeight="1" x14ac:dyDescent="0.15">
      <c r="K183" s="108"/>
      <c r="M183" s="109"/>
      <c r="N183" s="109"/>
      <c r="O183" s="110"/>
      <c r="P183" s="111"/>
      <c r="V183" s="108"/>
      <c r="W183" s="108"/>
      <c r="X183" s="108"/>
      <c r="Y183" s="111"/>
      <c r="Z183" s="109"/>
      <c r="AC183" s="108"/>
    </row>
    <row r="184" spans="11:29" ht="25" customHeight="1" x14ac:dyDescent="0.15">
      <c r="K184" s="108"/>
      <c r="M184" s="109"/>
      <c r="N184" s="109"/>
      <c r="O184" s="110"/>
      <c r="P184" s="111"/>
      <c r="V184" s="108"/>
      <c r="W184" s="108"/>
      <c r="X184" s="108"/>
      <c r="Y184" s="111"/>
      <c r="Z184" s="109"/>
      <c r="AC184" s="108"/>
    </row>
    <row r="185" spans="11:29" ht="25" customHeight="1" x14ac:dyDescent="0.15">
      <c r="K185" s="108"/>
      <c r="M185" s="109"/>
      <c r="N185" s="109"/>
      <c r="O185" s="110"/>
      <c r="P185" s="111"/>
      <c r="V185" s="108"/>
      <c r="W185" s="108"/>
      <c r="X185" s="108"/>
      <c r="Y185" s="111"/>
      <c r="Z185" s="109"/>
      <c r="AC185" s="108"/>
    </row>
    <row r="186" spans="11:29" ht="25" customHeight="1" x14ac:dyDescent="0.15">
      <c r="K186" s="108"/>
      <c r="M186" s="109"/>
      <c r="N186" s="109"/>
      <c r="O186" s="110"/>
      <c r="P186" s="111"/>
      <c r="V186" s="108"/>
      <c r="W186" s="108"/>
      <c r="X186" s="108"/>
      <c r="Y186" s="111"/>
      <c r="Z186" s="109"/>
      <c r="AC186" s="108"/>
    </row>
    <row r="187" spans="11:29" ht="25" customHeight="1" x14ac:dyDescent="0.15">
      <c r="K187" s="108"/>
      <c r="M187" s="109"/>
      <c r="N187" s="109"/>
      <c r="O187" s="110"/>
      <c r="P187" s="111"/>
      <c r="V187" s="108"/>
      <c r="W187" s="108"/>
      <c r="X187" s="108"/>
      <c r="Y187" s="111"/>
      <c r="Z187" s="109"/>
      <c r="AC187" s="108"/>
    </row>
    <row r="188" spans="11:29" ht="25" customHeight="1" x14ac:dyDescent="0.15">
      <c r="K188" s="108"/>
      <c r="M188" s="109"/>
      <c r="N188" s="109"/>
      <c r="O188" s="110"/>
      <c r="P188" s="111"/>
      <c r="V188" s="108"/>
      <c r="W188" s="108"/>
      <c r="X188" s="108"/>
      <c r="Y188" s="111"/>
      <c r="Z188" s="109"/>
      <c r="AC188" s="108"/>
    </row>
    <row r="189" spans="11:29" ht="25" customHeight="1" x14ac:dyDescent="0.15">
      <c r="K189" s="108"/>
      <c r="M189" s="109"/>
      <c r="N189" s="109"/>
      <c r="O189" s="110"/>
      <c r="P189" s="111"/>
      <c r="V189" s="108"/>
      <c r="W189" s="108"/>
      <c r="X189" s="108"/>
      <c r="Y189" s="111"/>
      <c r="Z189" s="109"/>
      <c r="AC189" s="108"/>
    </row>
    <row r="190" spans="11:29" ht="25" customHeight="1" x14ac:dyDescent="0.15">
      <c r="K190" s="108"/>
      <c r="M190" s="109"/>
      <c r="N190" s="109"/>
      <c r="O190" s="110"/>
      <c r="P190" s="111"/>
      <c r="V190" s="108"/>
      <c r="W190" s="108"/>
      <c r="X190" s="108"/>
      <c r="Y190" s="111"/>
      <c r="Z190" s="109"/>
      <c r="AC190" s="108"/>
    </row>
    <row r="191" spans="11:29" ht="25" customHeight="1" x14ac:dyDescent="0.15">
      <c r="K191" s="108"/>
      <c r="M191" s="109"/>
      <c r="N191" s="109"/>
      <c r="O191" s="110"/>
      <c r="P191" s="111"/>
      <c r="V191" s="108"/>
      <c r="W191" s="108"/>
      <c r="X191" s="108"/>
      <c r="Y191" s="111"/>
      <c r="Z191" s="109"/>
      <c r="AC191" s="108"/>
    </row>
    <row r="192" spans="11:29" ht="25" customHeight="1" x14ac:dyDescent="0.15">
      <c r="K192" s="108"/>
      <c r="M192" s="109"/>
      <c r="N192" s="109"/>
      <c r="O192" s="110"/>
      <c r="P192" s="111"/>
      <c r="V192" s="108"/>
      <c r="W192" s="108"/>
      <c r="X192" s="108"/>
      <c r="Y192" s="111"/>
      <c r="Z192" s="109"/>
      <c r="AC192" s="108"/>
    </row>
    <row r="193" spans="11:29" ht="25" customHeight="1" x14ac:dyDescent="0.15">
      <c r="K193" s="108"/>
      <c r="M193" s="109"/>
      <c r="N193" s="109"/>
      <c r="O193" s="110"/>
      <c r="P193" s="111"/>
      <c r="V193" s="108"/>
      <c r="W193" s="108"/>
      <c r="X193" s="108"/>
      <c r="Y193" s="111"/>
      <c r="Z193" s="109"/>
      <c r="AC193" s="108"/>
    </row>
    <row r="194" spans="11:29" ht="25" customHeight="1" x14ac:dyDescent="0.15">
      <c r="K194" s="108"/>
      <c r="M194" s="109"/>
      <c r="N194" s="109"/>
      <c r="O194" s="110"/>
      <c r="P194" s="111"/>
      <c r="V194" s="108"/>
      <c r="W194" s="108"/>
      <c r="X194" s="108"/>
      <c r="Y194" s="111"/>
      <c r="Z194" s="109"/>
      <c r="AC194" s="108"/>
    </row>
    <row r="195" spans="11:29" ht="25" customHeight="1" x14ac:dyDescent="0.15">
      <c r="K195" s="108"/>
      <c r="M195" s="109"/>
      <c r="N195" s="109"/>
      <c r="O195" s="110"/>
      <c r="P195" s="111"/>
      <c r="V195" s="108"/>
      <c r="W195" s="108"/>
      <c r="X195" s="108"/>
      <c r="Y195" s="111"/>
      <c r="Z195" s="109"/>
      <c r="AC195" s="108"/>
    </row>
    <row r="196" spans="11:29" ht="25" customHeight="1" x14ac:dyDescent="0.15">
      <c r="K196" s="108"/>
      <c r="M196" s="109"/>
      <c r="N196" s="109"/>
      <c r="O196" s="110"/>
      <c r="P196" s="111"/>
      <c r="V196" s="108"/>
      <c r="W196" s="108"/>
      <c r="X196" s="108"/>
      <c r="Y196" s="111"/>
      <c r="Z196" s="109"/>
      <c r="AC196" s="108"/>
    </row>
    <row r="197" spans="11:29" ht="25" customHeight="1" x14ac:dyDescent="0.15">
      <c r="K197" s="108"/>
      <c r="M197" s="109"/>
      <c r="N197" s="109"/>
      <c r="O197" s="110"/>
      <c r="P197" s="111"/>
      <c r="V197" s="108"/>
      <c r="W197" s="108"/>
      <c r="X197" s="108"/>
      <c r="Y197" s="111"/>
      <c r="Z197" s="109"/>
      <c r="AC197" s="108"/>
    </row>
    <row r="198" spans="11:29" ht="25" customHeight="1" x14ac:dyDescent="0.15">
      <c r="K198" s="108"/>
      <c r="M198" s="109"/>
      <c r="N198" s="109"/>
      <c r="O198" s="110"/>
      <c r="P198" s="111"/>
      <c r="V198" s="108"/>
      <c r="W198" s="108"/>
      <c r="X198" s="108"/>
      <c r="Y198" s="111"/>
      <c r="Z198" s="109"/>
      <c r="AC198" s="108"/>
    </row>
    <row r="199" spans="11:29" ht="25" customHeight="1" x14ac:dyDescent="0.15">
      <c r="K199" s="108"/>
      <c r="M199" s="109"/>
      <c r="N199" s="109"/>
      <c r="O199" s="110"/>
      <c r="P199" s="111"/>
      <c r="V199" s="108"/>
      <c r="W199" s="108"/>
      <c r="X199" s="108"/>
      <c r="Y199" s="111"/>
      <c r="Z199" s="109"/>
      <c r="AC199" s="108"/>
    </row>
    <row r="200" spans="11:29" ht="25" customHeight="1" x14ac:dyDescent="0.15">
      <c r="K200" s="108"/>
      <c r="M200" s="109"/>
      <c r="N200" s="109"/>
      <c r="O200" s="110"/>
      <c r="P200" s="111"/>
      <c r="V200" s="108"/>
      <c r="W200" s="108"/>
      <c r="X200" s="108"/>
      <c r="Y200" s="111"/>
      <c r="Z200" s="109"/>
      <c r="AC200" s="108"/>
    </row>
    <row r="201" spans="11:29" ht="25" customHeight="1" x14ac:dyDescent="0.15">
      <c r="K201" s="108"/>
      <c r="M201" s="109"/>
      <c r="N201" s="109"/>
      <c r="O201" s="110"/>
      <c r="P201" s="111"/>
      <c r="V201" s="108"/>
      <c r="W201" s="108"/>
      <c r="X201" s="108"/>
      <c r="Y201" s="111"/>
      <c r="Z201" s="109"/>
      <c r="AC201" s="108"/>
    </row>
    <row r="202" spans="11:29" ht="25" customHeight="1" x14ac:dyDescent="0.15">
      <c r="K202" s="108"/>
      <c r="M202" s="109"/>
      <c r="N202" s="109"/>
      <c r="O202" s="110"/>
      <c r="P202" s="111"/>
      <c r="V202" s="108"/>
      <c r="W202" s="108"/>
      <c r="X202" s="108"/>
      <c r="Y202" s="111"/>
      <c r="Z202" s="109"/>
      <c r="AC202" s="108"/>
    </row>
    <row r="203" spans="11:29" ht="25" customHeight="1" x14ac:dyDescent="0.15">
      <c r="K203" s="108"/>
      <c r="M203" s="109"/>
      <c r="N203" s="109"/>
      <c r="O203" s="110"/>
      <c r="P203" s="111"/>
      <c r="V203" s="108"/>
      <c r="W203" s="108"/>
      <c r="X203" s="108"/>
      <c r="Y203" s="111"/>
      <c r="Z203" s="109"/>
      <c r="AC203" s="108"/>
    </row>
    <row r="204" spans="11:29" ht="25" customHeight="1" x14ac:dyDescent="0.15">
      <c r="K204" s="108"/>
      <c r="M204" s="109"/>
      <c r="N204" s="109"/>
      <c r="O204" s="110"/>
      <c r="P204" s="111"/>
      <c r="V204" s="108"/>
      <c r="W204" s="108"/>
      <c r="X204" s="108"/>
      <c r="Y204" s="111"/>
      <c r="Z204" s="109"/>
      <c r="AC204" s="108"/>
    </row>
    <row r="205" spans="11:29" ht="25" customHeight="1" x14ac:dyDescent="0.15">
      <c r="K205" s="108"/>
      <c r="M205" s="109"/>
      <c r="N205" s="109"/>
      <c r="O205" s="110"/>
      <c r="P205" s="111"/>
      <c r="V205" s="108"/>
      <c r="W205" s="108"/>
      <c r="X205" s="108"/>
      <c r="Y205" s="111"/>
      <c r="Z205" s="109"/>
      <c r="AC205" s="108"/>
    </row>
    <row r="206" spans="11:29" ht="25" customHeight="1" x14ac:dyDescent="0.15">
      <c r="K206" s="108"/>
      <c r="M206" s="109"/>
      <c r="N206" s="109"/>
      <c r="O206" s="110"/>
      <c r="P206" s="111"/>
      <c r="V206" s="108"/>
      <c r="W206" s="108"/>
      <c r="X206" s="108"/>
      <c r="Y206" s="111"/>
      <c r="Z206" s="109"/>
      <c r="AC206" s="108"/>
    </row>
    <row r="207" spans="11:29" ht="25" customHeight="1" x14ac:dyDescent="0.15">
      <c r="K207" s="108"/>
      <c r="M207" s="109"/>
      <c r="N207" s="109"/>
      <c r="O207" s="110"/>
      <c r="P207" s="111"/>
      <c r="V207" s="108"/>
      <c r="W207" s="108"/>
      <c r="X207" s="108"/>
      <c r="Y207" s="111"/>
      <c r="Z207" s="109"/>
      <c r="AC207" s="108"/>
    </row>
    <row r="208" spans="11:29" ht="25" customHeight="1" x14ac:dyDescent="0.15">
      <c r="K208" s="108"/>
      <c r="M208" s="109"/>
      <c r="N208" s="109"/>
      <c r="O208" s="110"/>
      <c r="P208" s="111"/>
      <c r="V208" s="108"/>
      <c r="W208" s="108"/>
      <c r="X208" s="108"/>
      <c r="Y208" s="111"/>
      <c r="Z208" s="109"/>
      <c r="AC208" s="108"/>
    </row>
    <row r="209" spans="11:29" ht="25" customHeight="1" x14ac:dyDescent="0.15">
      <c r="K209" s="108"/>
      <c r="M209" s="109"/>
      <c r="N209" s="109"/>
      <c r="O209" s="110"/>
      <c r="P209" s="111"/>
      <c r="V209" s="108"/>
      <c r="W209" s="108"/>
      <c r="X209" s="108"/>
      <c r="Y209" s="111"/>
      <c r="Z209" s="109"/>
      <c r="AC209" s="108"/>
    </row>
    <row r="210" spans="11:29" ht="25" customHeight="1" x14ac:dyDescent="0.15">
      <c r="K210" s="108"/>
      <c r="M210" s="109"/>
      <c r="N210" s="109"/>
      <c r="O210" s="110"/>
      <c r="P210" s="111"/>
      <c r="V210" s="108"/>
      <c r="W210" s="108"/>
      <c r="X210" s="108"/>
      <c r="Y210" s="111"/>
      <c r="Z210" s="109"/>
      <c r="AC210" s="108"/>
    </row>
    <row r="211" spans="11:29" ht="25" customHeight="1" x14ac:dyDescent="0.15">
      <c r="K211" s="108"/>
      <c r="M211" s="109"/>
      <c r="N211" s="109"/>
      <c r="O211" s="110"/>
      <c r="P211" s="111"/>
      <c r="V211" s="108"/>
      <c r="W211" s="108"/>
      <c r="X211" s="108"/>
      <c r="Y211" s="111"/>
      <c r="Z211" s="109"/>
      <c r="AC211" s="108"/>
    </row>
    <row r="212" spans="11:29" ht="25" customHeight="1" x14ac:dyDescent="0.15">
      <c r="K212" s="108"/>
      <c r="M212" s="109"/>
      <c r="N212" s="109"/>
      <c r="O212" s="110"/>
      <c r="P212" s="111"/>
      <c r="V212" s="108"/>
      <c r="W212" s="108"/>
      <c r="X212" s="108"/>
      <c r="Y212" s="111"/>
      <c r="Z212" s="109"/>
      <c r="AC212" s="108"/>
    </row>
    <row r="213" spans="11:29" ht="25" customHeight="1" x14ac:dyDescent="0.15">
      <c r="K213" s="108"/>
      <c r="M213" s="109"/>
      <c r="N213" s="109"/>
      <c r="O213" s="110"/>
      <c r="P213" s="111"/>
      <c r="V213" s="108"/>
      <c r="W213" s="108"/>
      <c r="X213" s="108"/>
      <c r="Y213" s="111"/>
      <c r="Z213" s="109"/>
      <c r="AC213" s="108"/>
    </row>
    <row r="214" spans="11:29" ht="25" customHeight="1" x14ac:dyDescent="0.15">
      <c r="K214" s="108"/>
      <c r="M214" s="109"/>
      <c r="N214" s="109"/>
      <c r="O214" s="110"/>
      <c r="P214" s="111"/>
      <c r="V214" s="108"/>
      <c r="W214" s="108"/>
      <c r="X214" s="108"/>
      <c r="Y214" s="111"/>
      <c r="Z214" s="109"/>
      <c r="AC214" s="108"/>
    </row>
    <row r="215" spans="11:29" ht="25" customHeight="1" x14ac:dyDescent="0.15">
      <c r="K215" s="108"/>
      <c r="M215" s="109"/>
      <c r="N215" s="109"/>
      <c r="O215" s="110"/>
      <c r="P215" s="111"/>
      <c r="V215" s="108"/>
      <c r="W215" s="108"/>
      <c r="X215" s="108"/>
      <c r="Y215" s="111"/>
      <c r="Z215" s="109"/>
      <c r="AC215" s="108"/>
    </row>
    <row r="216" spans="11:29" ht="25" customHeight="1" x14ac:dyDescent="0.15">
      <c r="K216" s="108"/>
      <c r="M216" s="109"/>
      <c r="N216" s="109"/>
      <c r="O216" s="110"/>
      <c r="P216" s="111"/>
      <c r="V216" s="108"/>
      <c r="W216" s="108"/>
      <c r="X216" s="108"/>
      <c r="Y216" s="111"/>
      <c r="Z216" s="109"/>
      <c r="AC216" s="108"/>
    </row>
    <row r="217" spans="11:29" ht="25" customHeight="1" x14ac:dyDescent="0.15">
      <c r="K217" s="108"/>
      <c r="M217" s="109"/>
      <c r="N217" s="109"/>
      <c r="O217" s="110"/>
      <c r="P217" s="111"/>
      <c r="V217" s="108"/>
      <c r="W217" s="108"/>
      <c r="X217" s="108"/>
      <c r="Y217" s="111"/>
      <c r="Z217" s="109"/>
      <c r="AC217" s="108"/>
    </row>
    <row r="218" spans="11:29" ht="25" customHeight="1" x14ac:dyDescent="0.15">
      <c r="K218" s="108"/>
      <c r="M218" s="109"/>
      <c r="N218" s="109"/>
      <c r="O218" s="110"/>
      <c r="P218" s="111"/>
      <c r="V218" s="108"/>
      <c r="W218" s="108"/>
      <c r="X218" s="108"/>
      <c r="Y218" s="111"/>
      <c r="Z218" s="109"/>
      <c r="AC218" s="108"/>
    </row>
    <row r="219" spans="11:29" ht="25" customHeight="1" x14ac:dyDescent="0.15">
      <c r="K219" s="108"/>
      <c r="M219" s="109"/>
      <c r="N219" s="109"/>
      <c r="O219" s="110"/>
      <c r="P219" s="111"/>
      <c r="V219" s="108"/>
      <c r="W219" s="108"/>
      <c r="X219" s="108"/>
      <c r="Y219" s="111"/>
      <c r="Z219" s="109"/>
      <c r="AC219" s="108"/>
    </row>
    <row r="220" spans="11:29" ht="25" customHeight="1" x14ac:dyDescent="0.15">
      <c r="K220" s="108"/>
      <c r="M220" s="109"/>
      <c r="N220" s="109"/>
      <c r="O220" s="110"/>
      <c r="P220" s="111"/>
      <c r="V220" s="108"/>
      <c r="W220" s="108"/>
      <c r="X220" s="108"/>
      <c r="Y220" s="111"/>
      <c r="Z220" s="109"/>
      <c r="AC220" s="108"/>
    </row>
    <row r="221" spans="11:29" ht="25" customHeight="1" x14ac:dyDescent="0.15">
      <c r="K221" s="108"/>
      <c r="M221" s="109"/>
      <c r="N221" s="109"/>
      <c r="O221" s="110"/>
      <c r="P221" s="111"/>
      <c r="V221" s="108"/>
      <c r="W221" s="108"/>
      <c r="X221" s="108"/>
      <c r="Y221" s="111"/>
      <c r="Z221" s="109"/>
      <c r="AC221" s="108"/>
    </row>
    <row r="222" spans="11:29" ht="25" customHeight="1" x14ac:dyDescent="0.15">
      <c r="K222" s="108"/>
      <c r="M222" s="109"/>
      <c r="N222" s="109"/>
      <c r="O222" s="110"/>
      <c r="P222" s="111"/>
      <c r="V222" s="108"/>
      <c r="W222" s="108"/>
      <c r="X222" s="108"/>
      <c r="Y222" s="111"/>
      <c r="Z222" s="109"/>
      <c r="AC222" s="108"/>
    </row>
    <row r="223" spans="11:29" ht="25" customHeight="1" x14ac:dyDescent="0.15">
      <c r="K223" s="108"/>
      <c r="M223" s="109"/>
      <c r="N223" s="109"/>
      <c r="O223" s="110"/>
      <c r="P223" s="111"/>
      <c r="V223" s="108"/>
      <c r="W223" s="108"/>
      <c r="X223" s="108"/>
      <c r="Y223" s="111"/>
      <c r="Z223" s="109"/>
      <c r="AC223" s="108"/>
    </row>
    <row r="224" spans="11:29" ht="25" customHeight="1" x14ac:dyDescent="0.15">
      <c r="K224" s="108"/>
      <c r="M224" s="109"/>
      <c r="N224" s="109"/>
      <c r="O224" s="110"/>
      <c r="P224" s="111"/>
      <c r="V224" s="108"/>
      <c r="W224" s="108"/>
      <c r="X224" s="108"/>
      <c r="Y224" s="111"/>
      <c r="Z224" s="109"/>
      <c r="AC224" s="108"/>
    </row>
    <row r="225" spans="11:29" ht="25" customHeight="1" x14ac:dyDescent="0.15">
      <c r="K225" s="108"/>
      <c r="M225" s="109"/>
      <c r="N225" s="109"/>
      <c r="O225" s="110"/>
      <c r="P225" s="111"/>
      <c r="V225" s="108"/>
      <c r="W225" s="108"/>
      <c r="X225" s="108"/>
      <c r="Y225" s="111"/>
      <c r="Z225" s="109"/>
      <c r="AC225" s="108"/>
    </row>
    <row r="226" spans="11:29" ht="25" customHeight="1" x14ac:dyDescent="0.15">
      <c r="K226" s="108"/>
      <c r="M226" s="109"/>
      <c r="N226" s="109"/>
      <c r="O226" s="110"/>
      <c r="P226" s="111"/>
      <c r="V226" s="108"/>
      <c r="W226" s="108"/>
      <c r="X226" s="108"/>
      <c r="Y226" s="111"/>
      <c r="Z226" s="109"/>
      <c r="AC226" s="108"/>
    </row>
    <row r="227" spans="11:29" ht="25" customHeight="1" x14ac:dyDescent="0.15">
      <c r="K227" s="108"/>
      <c r="M227" s="109"/>
      <c r="N227" s="109"/>
      <c r="O227" s="110"/>
      <c r="P227" s="111"/>
      <c r="V227" s="108"/>
      <c r="W227" s="108"/>
      <c r="X227" s="108"/>
      <c r="Y227" s="111"/>
      <c r="Z227" s="109"/>
      <c r="AC227" s="108"/>
    </row>
    <row r="228" spans="11:29" ht="25" customHeight="1" x14ac:dyDescent="0.15">
      <c r="K228" s="108"/>
      <c r="M228" s="109"/>
      <c r="N228" s="109"/>
      <c r="O228" s="110"/>
      <c r="P228" s="111"/>
      <c r="V228" s="108"/>
      <c r="W228" s="108"/>
      <c r="X228" s="108"/>
      <c r="Y228" s="111"/>
      <c r="Z228" s="109"/>
      <c r="AC228" s="108"/>
    </row>
    <row r="229" spans="11:29" ht="25" customHeight="1" x14ac:dyDescent="0.15">
      <c r="K229" s="108"/>
      <c r="M229" s="109"/>
      <c r="N229" s="109"/>
      <c r="O229" s="110"/>
      <c r="P229" s="111"/>
      <c r="V229" s="108"/>
      <c r="W229" s="108"/>
      <c r="X229" s="108"/>
      <c r="Y229" s="111"/>
      <c r="Z229" s="109"/>
      <c r="AC229" s="108"/>
    </row>
    <row r="230" spans="11:29" ht="25" customHeight="1" x14ac:dyDescent="0.15">
      <c r="K230" s="108"/>
      <c r="M230" s="109"/>
      <c r="N230" s="109"/>
      <c r="O230" s="110"/>
      <c r="P230" s="111"/>
      <c r="V230" s="108"/>
      <c r="W230" s="108"/>
      <c r="X230" s="108"/>
      <c r="Y230" s="111"/>
      <c r="Z230" s="109"/>
      <c r="AC230" s="108"/>
    </row>
    <row r="231" spans="11:29" ht="25" customHeight="1" x14ac:dyDescent="0.15">
      <c r="K231" s="108"/>
      <c r="M231" s="109"/>
      <c r="N231" s="109"/>
      <c r="O231" s="110"/>
      <c r="P231" s="111"/>
      <c r="V231" s="108"/>
      <c r="W231" s="108"/>
      <c r="X231" s="108"/>
      <c r="Y231" s="111"/>
      <c r="Z231" s="109"/>
      <c r="AC231" s="108"/>
    </row>
    <row r="232" spans="11:29" ht="25" customHeight="1" x14ac:dyDescent="0.15">
      <c r="K232" s="108"/>
      <c r="M232" s="109"/>
      <c r="N232" s="109"/>
      <c r="O232" s="110"/>
      <c r="P232" s="111"/>
      <c r="V232" s="108"/>
      <c r="W232" s="108"/>
      <c r="X232" s="108"/>
      <c r="Y232" s="111"/>
      <c r="Z232" s="109"/>
      <c r="AC232" s="108"/>
    </row>
    <row r="233" spans="11:29" ht="25" customHeight="1" x14ac:dyDescent="0.15">
      <c r="K233" s="108"/>
      <c r="M233" s="109"/>
      <c r="N233" s="109"/>
      <c r="O233" s="110"/>
      <c r="P233" s="111"/>
      <c r="V233" s="108"/>
      <c r="W233" s="108"/>
      <c r="X233" s="108"/>
      <c r="Y233" s="111"/>
      <c r="Z233" s="109"/>
      <c r="AC233" s="108"/>
    </row>
    <row r="234" spans="11:29" ht="25" customHeight="1" x14ac:dyDescent="0.15">
      <c r="K234" s="108"/>
      <c r="M234" s="109"/>
      <c r="N234" s="109"/>
      <c r="O234" s="110"/>
      <c r="P234" s="111"/>
      <c r="V234" s="108"/>
      <c r="W234" s="108"/>
      <c r="X234" s="108"/>
      <c r="Y234" s="111"/>
      <c r="Z234" s="109"/>
      <c r="AC234" s="108"/>
    </row>
    <row r="235" spans="11:29" ht="25" customHeight="1" x14ac:dyDescent="0.15">
      <c r="K235" s="108"/>
      <c r="M235" s="109"/>
      <c r="N235" s="109"/>
      <c r="O235" s="110"/>
      <c r="P235" s="111"/>
      <c r="V235" s="108"/>
      <c r="W235" s="108"/>
      <c r="X235" s="108"/>
      <c r="Y235" s="111"/>
      <c r="Z235" s="109"/>
      <c r="AC235" s="108"/>
    </row>
    <row r="236" spans="11:29" ht="25" customHeight="1" x14ac:dyDescent="0.15">
      <c r="K236" s="108"/>
      <c r="M236" s="109"/>
      <c r="N236" s="109"/>
      <c r="O236" s="110"/>
      <c r="P236" s="111"/>
      <c r="V236" s="108"/>
      <c r="W236" s="108"/>
      <c r="X236" s="108"/>
      <c r="Y236" s="111"/>
      <c r="Z236" s="109"/>
      <c r="AC236" s="108"/>
    </row>
    <row r="237" spans="11:29" ht="25" customHeight="1" x14ac:dyDescent="0.15">
      <c r="K237" s="108"/>
      <c r="M237" s="109"/>
      <c r="N237" s="109"/>
      <c r="O237" s="110"/>
      <c r="P237" s="111"/>
      <c r="V237" s="108"/>
      <c r="W237" s="108"/>
      <c r="X237" s="108"/>
      <c r="Y237" s="111"/>
      <c r="Z237" s="109"/>
      <c r="AC237" s="108"/>
    </row>
    <row r="238" spans="11:29" ht="25" customHeight="1" x14ac:dyDescent="0.15">
      <c r="K238" s="108"/>
      <c r="M238" s="109"/>
      <c r="N238" s="109"/>
      <c r="O238" s="110"/>
      <c r="P238" s="111"/>
      <c r="V238" s="108"/>
      <c r="W238" s="108"/>
      <c r="X238" s="108"/>
      <c r="Y238" s="111"/>
      <c r="Z238" s="109"/>
      <c r="AC238" s="108"/>
    </row>
    <row r="239" spans="11:29" ht="25" customHeight="1" x14ac:dyDescent="0.15">
      <c r="K239" s="108"/>
      <c r="M239" s="109"/>
      <c r="N239" s="109"/>
      <c r="O239" s="110"/>
      <c r="P239" s="111"/>
      <c r="V239" s="108"/>
      <c r="W239" s="108"/>
      <c r="X239" s="108"/>
      <c r="Y239" s="111"/>
      <c r="Z239" s="109"/>
      <c r="AC239" s="108"/>
    </row>
    <row r="240" spans="11:29" ht="25" customHeight="1" x14ac:dyDescent="0.15">
      <c r="K240" s="108"/>
      <c r="M240" s="109"/>
      <c r="N240" s="109"/>
      <c r="O240" s="110"/>
      <c r="P240" s="111"/>
      <c r="V240" s="108"/>
      <c r="W240" s="108"/>
      <c r="X240" s="108"/>
      <c r="Y240" s="111"/>
      <c r="Z240" s="109"/>
      <c r="AC240" s="108"/>
    </row>
    <row r="241" spans="11:29" ht="25" customHeight="1" x14ac:dyDescent="0.15">
      <c r="K241" s="108"/>
      <c r="M241" s="109"/>
      <c r="N241" s="109"/>
      <c r="O241" s="110"/>
      <c r="P241" s="111"/>
      <c r="V241" s="108"/>
      <c r="W241" s="108"/>
      <c r="X241" s="108"/>
      <c r="Y241" s="111"/>
      <c r="Z241" s="109"/>
      <c r="AC241" s="108"/>
    </row>
    <row r="242" spans="11:29" ht="25" customHeight="1" x14ac:dyDescent="0.15">
      <c r="K242" s="108"/>
      <c r="M242" s="109"/>
      <c r="N242" s="109"/>
      <c r="O242" s="110"/>
      <c r="P242" s="111"/>
      <c r="V242" s="108"/>
      <c r="W242" s="108"/>
      <c r="X242" s="108"/>
      <c r="Y242" s="111"/>
      <c r="Z242" s="109"/>
      <c r="AC242" s="108"/>
    </row>
    <row r="243" spans="11:29" ht="25" customHeight="1" x14ac:dyDescent="0.15">
      <c r="K243" s="108"/>
      <c r="M243" s="109"/>
      <c r="N243" s="109"/>
      <c r="O243" s="110"/>
      <c r="P243" s="111"/>
      <c r="V243" s="108"/>
      <c r="W243" s="108"/>
      <c r="X243" s="108"/>
      <c r="Y243" s="111"/>
      <c r="Z243" s="109"/>
      <c r="AC243" s="108"/>
    </row>
    <row r="244" spans="11:29" ht="25" customHeight="1" x14ac:dyDescent="0.15">
      <c r="K244" s="108"/>
      <c r="M244" s="109"/>
      <c r="N244" s="109"/>
      <c r="O244" s="110"/>
      <c r="P244" s="111"/>
      <c r="V244" s="108"/>
      <c r="W244" s="108"/>
      <c r="X244" s="108"/>
      <c r="Y244" s="111"/>
      <c r="Z244" s="109"/>
      <c r="AC244" s="108"/>
    </row>
    <row r="245" spans="11:29" ht="25" customHeight="1" x14ac:dyDescent="0.15">
      <c r="K245" s="108"/>
      <c r="M245" s="109"/>
      <c r="N245" s="109"/>
      <c r="O245" s="110"/>
      <c r="P245" s="111"/>
      <c r="V245" s="108"/>
      <c r="W245" s="108"/>
      <c r="X245" s="108"/>
      <c r="Y245" s="111"/>
      <c r="Z245" s="109"/>
      <c r="AC245" s="108"/>
    </row>
    <row r="246" spans="11:29" ht="25" customHeight="1" x14ac:dyDescent="0.15">
      <c r="K246" s="108"/>
      <c r="M246" s="109"/>
      <c r="N246" s="109"/>
      <c r="O246" s="110"/>
      <c r="P246" s="111"/>
      <c r="V246" s="108"/>
      <c r="W246" s="108"/>
      <c r="X246" s="108"/>
      <c r="Y246" s="111"/>
      <c r="Z246" s="109"/>
      <c r="AC246" s="108"/>
    </row>
    <row r="247" spans="11:29" ht="25" customHeight="1" x14ac:dyDescent="0.15">
      <c r="K247" s="108"/>
      <c r="M247" s="109"/>
      <c r="N247" s="109"/>
      <c r="O247" s="110"/>
      <c r="P247" s="111"/>
      <c r="V247" s="108"/>
      <c r="W247" s="108"/>
      <c r="X247" s="108"/>
      <c r="Y247" s="111"/>
      <c r="Z247" s="109"/>
      <c r="AC247" s="108"/>
    </row>
    <row r="248" spans="11:29" ht="25" customHeight="1" x14ac:dyDescent="0.15">
      <c r="K248" s="108"/>
      <c r="M248" s="109"/>
      <c r="N248" s="109"/>
      <c r="O248" s="110"/>
      <c r="P248" s="111"/>
      <c r="V248" s="108"/>
      <c r="W248" s="108"/>
      <c r="X248" s="108"/>
      <c r="Y248" s="111"/>
      <c r="Z248" s="109"/>
      <c r="AC248" s="108"/>
    </row>
    <row r="249" spans="11:29" ht="25" customHeight="1" x14ac:dyDescent="0.15">
      <c r="K249" s="108"/>
      <c r="M249" s="109"/>
      <c r="N249" s="109"/>
      <c r="O249" s="110"/>
      <c r="P249" s="111"/>
      <c r="V249" s="108"/>
      <c r="W249" s="108"/>
      <c r="X249" s="108"/>
      <c r="Y249" s="111"/>
      <c r="Z249" s="109"/>
      <c r="AC249" s="108"/>
    </row>
    <row r="250" spans="11:29" ht="25" customHeight="1" x14ac:dyDescent="0.15">
      <c r="K250" s="108"/>
      <c r="M250" s="109"/>
      <c r="N250" s="109"/>
      <c r="O250" s="110"/>
      <c r="P250" s="111"/>
      <c r="V250" s="108"/>
      <c r="W250" s="108"/>
      <c r="X250" s="108"/>
      <c r="Y250" s="111"/>
      <c r="Z250" s="109"/>
      <c r="AC250" s="108"/>
    </row>
    <row r="251" spans="11:29" ht="25" customHeight="1" x14ac:dyDescent="0.15">
      <c r="K251" s="108"/>
      <c r="M251" s="109"/>
      <c r="N251" s="109"/>
      <c r="O251" s="110"/>
      <c r="P251" s="111"/>
      <c r="V251" s="108"/>
      <c r="W251" s="108"/>
      <c r="X251" s="108"/>
      <c r="Y251" s="111"/>
      <c r="Z251" s="109"/>
      <c r="AC251" s="108"/>
    </row>
    <row r="252" spans="11:29" ht="25" customHeight="1" x14ac:dyDescent="0.15">
      <c r="K252" s="108"/>
      <c r="M252" s="109"/>
      <c r="N252" s="109"/>
      <c r="O252" s="110"/>
      <c r="P252" s="111"/>
      <c r="V252" s="108"/>
      <c r="W252" s="108"/>
      <c r="X252" s="108"/>
      <c r="Y252" s="111"/>
      <c r="Z252" s="109"/>
      <c r="AC252" s="108"/>
    </row>
    <row r="253" spans="11:29" ht="25" customHeight="1" x14ac:dyDescent="0.15">
      <c r="K253" s="108"/>
      <c r="M253" s="109"/>
      <c r="N253" s="109"/>
      <c r="O253" s="110"/>
      <c r="P253" s="111"/>
      <c r="V253" s="108"/>
      <c r="W253" s="108"/>
      <c r="X253" s="108"/>
      <c r="Y253" s="111"/>
      <c r="Z253" s="109"/>
      <c r="AC253" s="108"/>
    </row>
    <row r="254" spans="11:29" ht="25" customHeight="1" x14ac:dyDescent="0.15">
      <c r="K254" s="108"/>
      <c r="M254" s="109"/>
      <c r="N254" s="109"/>
      <c r="O254" s="110"/>
      <c r="P254" s="111"/>
      <c r="V254" s="108"/>
      <c r="W254" s="108"/>
      <c r="X254" s="108"/>
      <c r="Y254" s="111"/>
      <c r="Z254" s="109"/>
      <c r="AC254" s="108"/>
    </row>
    <row r="255" spans="11:29" ht="25" customHeight="1" x14ac:dyDescent="0.15">
      <c r="K255" s="108"/>
      <c r="M255" s="109"/>
      <c r="N255" s="109"/>
      <c r="O255" s="110"/>
      <c r="P255" s="111"/>
      <c r="V255" s="108"/>
      <c r="W255" s="108"/>
      <c r="X255" s="108"/>
      <c r="Y255" s="111"/>
      <c r="Z255" s="109"/>
      <c r="AC255" s="108"/>
    </row>
    <row r="256" spans="11:29" ht="25" customHeight="1" x14ac:dyDescent="0.15">
      <c r="K256" s="108"/>
      <c r="M256" s="109"/>
      <c r="N256" s="109"/>
      <c r="O256" s="110"/>
      <c r="P256" s="111"/>
      <c r="V256" s="108"/>
      <c r="W256" s="108"/>
      <c r="X256" s="108"/>
      <c r="Y256" s="111"/>
      <c r="Z256" s="109"/>
      <c r="AC256" s="108"/>
    </row>
    <row r="257" spans="11:29" ht="25" customHeight="1" x14ac:dyDescent="0.15">
      <c r="K257" s="108"/>
      <c r="M257" s="109"/>
      <c r="N257" s="109"/>
      <c r="O257" s="110"/>
      <c r="P257" s="111"/>
      <c r="V257" s="108"/>
      <c r="W257" s="108"/>
      <c r="X257" s="108"/>
      <c r="Y257" s="111"/>
      <c r="Z257" s="109"/>
      <c r="AC257" s="108"/>
    </row>
    <row r="258" spans="11:29" ht="25" customHeight="1" x14ac:dyDescent="0.15">
      <c r="K258" s="108"/>
      <c r="M258" s="109"/>
      <c r="N258" s="109"/>
      <c r="O258" s="110"/>
      <c r="P258" s="111"/>
      <c r="V258" s="108"/>
      <c r="W258" s="108"/>
      <c r="X258" s="108"/>
      <c r="Y258" s="111"/>
      <c r="Z258" s="109"/>
      <c r="AC258" s="108"/>
    </row>
    <row r="259" spans="11:29" ht="25" customHeight="1" x14ac:dyDescent="0.15">
      <c r="K259" s="108"/>
      <c r="M259" s="109"/>
      <c r="N259" s="109"/>
      <c r="O259" s="110"/>
      <c r="P259" s="111"/>
      <c r="V259" s="108"/>
      <c r="W259" s="108"/>
      <c r="X259" s="108"/>
      <c r="Y259" s="111"/>
      <c r="Z259" s="109"/>
      <c r="AC259" s="108"/>
    </row>
    <row r="260" spans="11:29" ht="25" customHeight="1" x14ac:dyDescent="0.15">
      <c r="K260" s="108"/>
      <c r="M260" s="109"/>
      <c r="N260" s="109"/>
      <c r="O260" s="110"/>
      <c r="P260" s="111"/>
      <c r="V260" s="108"/>
      <c r="W260" s="108"/>
      <c r="X260" s="108"/>
      <c r="Y260" s="111"/>
      <c r="Z260" s="109"/>
      <c r="AC260" s="108"/>
    </row>
    <row r="261" spans="11:29" ht="25" customHeight="1" x14ac:dyDescent="0.15">
      <c r="K261" s="108"/>
      <c r="M261" s="109"/>
      <c r="N261" s="109"/>
      <c r="O261" s="110"/>
      <c r="P261" s="111"/>
      <c r="V261" s="108"/>
      <c r="W261" s="108"/>
      <c r="X261" s="108"/>
      <c r="Y261" s="111"/>
      <c r="Z261" s="109"/>
      <c r="AC261" s="108"/>
    </row>
    <row r="262" spans="11:29" ht="25" customHeight="1" x14ac:dyDescent="0.15">
      <c r="K262" s="108"/>
      <c r="M262" s="109"/>
      <c r="N262" s="109"/>
      <c r="O262" s="110"/>
      <c r="P262" s="111"/>
      <c r="V262" s="108"/>
      <c r="W262" s="108"/>
      <c r="X262" s="108"/>
      <c r="Y262" s="111"/>
      <c r="Z262" s="109"/>
      <c r="AC262" s="108"/>
    </row>
    <row r="263" spans="11:29" ht="25" customHeight="1" x14ac:dyDescent="0.15">
      <c r="K263" s="108"/>
      <c r="M263" s="109"/>
      <c r="N263" s="109"/>
      <c r="O263" s="110"/>
      <c r="P263" s="111"/>
      <c r="V263" s="108"/>
      <c r="W263" s="108"/>
      <c r="X263" s="108"/>
      <c r="Y263" s="111"/>
      <c r="Z263" s="109"/>
      <c r="AC263" s="108"/>
    </row>
    <row r="264" spans="11:29" ht="25" customHeight="1" x14ac:dyDescent="0.15">
      <c r="K264" s="108"/>
      <c r="M264" s="109"/>
      <c r="N264" s="109"/>
      <c r="O264" s="110"/>
      <c r="P264" s="111"/>
      <c r="V264" s="108"/>
      <c r="W264" s="108"/>
      <c r="X264" s="108"/>
      <c r="Y264" s="111"/>
      <c r="Z264" s="109"/>
      <c r="AC264" s="108"/>
    </row>
    <row r="265" spans="11:29" ht="25" customHeight="1" x14ac:dyDescent="0.15">
      <c r="K265" s="108"/>
      <c r="M265" s="109"/>
      <c r="N265" s="109"/>
      <c r="O265" s="110"/>
      <c r="P265" s="111"/>
      <c r="V265" s="108"/>
      <c r="W265" s="108"/>
      <c r="X265" s="108"/>
      <c r="Y265" s="111"/>
      <c r="Z265" s="109"/>
      <c r="AC265" s="108"/>
    </row>
    <row r="266" spans="11:29" ht="25" customHeight="1" x14ac:dyDescent="0.15">
      <c r="K266" s="108"/>
      <c r="M266" s="109"/>
      <c r="N266" s="109"/>
      <c r="O266" s="110"/>
      <c r="P266" s="111"/>
      <c r="V266" s="108"/>
      <c r="W266" s="108"/>
      <c r="X266" s="108"/>
      <c r="Y266" s="111"/>
      <c r="Z266" s="109"/>
      <c r="AC266" s="108"/>
    </row>
    <row r="267" spans="11:29" ht="25" customHeight="1" x14ac:dyDescent="0.15">
      <c r="K267" s="108"/>
      <c r="M267" s="109"/>
      <c r="N267" s="109"/>
      <c r="O267" s="110"/>
      <c r="P267" s="111"/>
      <c r="V267" s="108"/>
      <c r="W267" s="108"/>
      <c r="X267" s="108"/>
      <c r="Y267" s="111"/>
      <c r="Z267" s="109"/>
      <c r="AC267" s="108"/>
    </row>
    <row r="268" spans="11:29" ht="25" customHeight="1" x14ac:dyDescent="0.15">
      <c r="K268" s="108"/>
      <c r="M268" s="109"/>
      <c r="N268" s="109"/>
      <c r="O268" s="110"/>
      <c r="P268" s="111"/>
      <c r="V268" s="108"/>
      <c r="W268" s="108"/>
      <c r="X268" s="108"/>
      <c r="Y268" s="111"/>
      <c r="Z268" s="109"/>
      <c r="AC268" s="108"/>
    </row>
    <row r="269" spans="11:29" ht="25" customHeight="1" x14ac:dyDescent="0.15">
      <c r="K269" s="108"/>
      <c r="M269" s="109"/>
      <c r="N269" s="109"/>
      <c r="O269" s="110"/>
      <c r="P269" s="111"/>
      <c r="V269" s="108"/>
      <c r="W269" s="108"/>
      <c r="X269" s="108"/>
      <c r="Y269" s="111"/>
      <c r="Z269" s="109"/>
      <c r="AC269" s="108"/>
    </row>
    <row r="270" spans="11:29" ht="25" customHeight="1" x14ac:dyDescent="0.15">
      <c r="K270" s="108"/>
      <c r="M270" s="109"/>
      <c r="N270" s="109"/>
      <c r="O270" s="110"/>
      <c r="P270" s="111"/>
      <c r="V270" s="108"/>
      <c r="W270" s="108"/>
      <c r="X270" s="108"/>
      <c r="Y270" s="111"/>
      <c r="Z270" s="109"/>
      <c r="AC270" s="108"/>
    </row>
    <row r="271" spans="11:29" ht="25" customHeight="1" x14ac:dyDescent="0.15">
      <c r="K271" s="108"/>
      <c r="M271" s="109"/>
      <c r="N271" s="109"/>
      <c r="O271" s="110"/>
      <c r="P271" s="111"/>
      <c r="V271" s="108"/>
      <c r="W271" s="108"/>
      <c r="X271" s="108"/>
      <c r="Y271" s="111"/>
      <c r="Z271" s="109"/>
      <c r="AC271" s="108"/>
    </row>
    <row r="272" spans="11:29" ht="25" customHeight="1" x14ac:dyDescent="0.15">
      <c r="K272" s="108"/>
      <c r="M272" s="109"/>
      <c r="N272" s="109"/>
      <c r="O272" s="110"/>
      <c r="P272" s="111"/>
      <c r="V272" s="108"/>
      <c r="W272" s="108"/>
      <c r="X272" s="108"/>
      <c r="Y272" s="111"/>
      <c r="Z272" s="109"/>
      <c r="AC272" s="108"/>
    </row>
    <row r="273" spans="11:29" ht="25" customHeight="1" x14ac:dyDescent="0.15">
      <c r="K273" s="108"/>
      <c r="M273" s="109"/>
      <c r="N273" s="109"/>
      <c r="O273" s="110"/>
      <c r="P273" s="111"/>
      <c r="V273" s="108"/>
      <c r="W273" s="108"/>
      <c r="X273" s="108"/>
      <c r="Y273" s="111"/>
      <c r="Z273" s="109"/>
      <c r="AC273" s="108"/>
    </row>
    <row r="274" spans="11:29" ht="25" customHeight="1" x14ac:dyDescent="0.15">
      <c r="K274" s="108"/>
      <c r="M274" s="109"/>
      <c r="N274" s="109"/>
      <c r="O274" s="110"/>
      <c r="P274" s="111"/>
      <c r="V274" s="108"/>
      <c r="W274" s="108"/>
      <c r="X274" s="108"/>
      <c r="Y274" s="111"/>
      <c r="Z274" s="109"/>
      <c r="AC274" s="108"/>
    </row>
    <row r="275" spans="11:29" ht="25" customHeight="1" x14ac:dyDescent="0.15">
      <c r="K275" s="108"/>
      <c r="M275" s="109"/>
      <c r="N275" s="109"/>
      <c r="O275" s="110"/>
      <c r="P275" s="111"/>
      <c r="V275" s="108"/>
      <c r="W275" s="108"/>
      <c r="X275" s="108"/>
      <c r="Y275" s="111"/>
      <c r="Z275" s="109"/>
      <c r="AC275" s="108"/>
    </row>
    <row r="276" spans="11:29" ht="25" customHeight="1" x14ac:dyDescent="0.15">
      <c r="K276" s="108"/>
      <c r="M276" s="109"/>
      <c r="N276" s="109"/>
      <c r="O276" s="110"/>
      <c r="P276" s="111"/>
      <c r="V276" s="108"/>
      <c r="W276" s="108"/>
      <c r="X276" s="108"/>
      <c r="Y276" s="111"/>
      <c r="Z276" s="109"/>
      <c r="AC276" s="108"/>
    </row>
    <row r="277" spans="11:29" ht="25" customHeight="1" x14ac:dyDescent="0.15">
      <c r="K277" s="108"/>
      <c r="M277" s="109"/>
      <c r="N277" s="109"/>
      <c r="O277" s="110"/>
      <c r="P277" s="111"/>
      <c r="V277" s="108"/>
      <c r="W277" s="108"/>
      <c r="X277" s="108"/>
      <c r="Y277" s="111"/>
      <c r="Z277" s="109"/>
      <c r="AC277" s="108"/>
    </row>
    <row r="278" spans="11:29" ht="25" customHeight="1" x14ac:dyDescent="0.15">
      <c r="K278" s="108"/>
      <c r="M278" s="109"/>
      <c r="N278" s="109"/>
      <c r="O278" s="110"/>
      <c r="P278" s="111"/>
      <c r="V278" s="108"/>
      <c r="W278" s="108"/>
      <c r="X278" s="108"/>
      <c r="Y278" s="111"/>
      <c r="Z278" s="109"/>
      <c r="AC278" s="108"/>
    </row>
    <row r="279" spans="11:29" ht="25" customHeight="1" x14ac:dyDescent="0.15">
      <c r="K279" s="108"/>
      <c r="M279" s="109"/>
      <c r="N279" s="109"/>
      <c r="O279" s="110"/>
      <c r="P279" s="111"/>
      <c r="V279" s="108"/>
      <c r="W279" s="108"/>
      <c r="X279" s="108"/>
      <c r="Y279" s="111"/>
      <c r="Z279" s="109"/>
      <c r="AC279" s="108"/>
    </row>
    <row r="280" spans="11:29" ht="25" customHeight="1" x14ac:dyDescent="0.15">
      <c r="K280" s="108"/>
      <c r="M280" s="109"/>
      <c r="N280" s="109"/>
      <c r="O280" s="110"/>
      <c r="P280" s="111"/>
      <c r="V280" s="108"/>
      <c r="W280" s="108"/>
      <c r="X280" s="108"/>
      <c r="Y280" s="111"/>
      <c r="Z280" s="109"/>
      <c r="AC280" s="108"/>
    </row>
    <row r="281" spans="11:29" ht="25" customHeight="1" x14ac:dyDescent="0.15">
      <c r="K281" s="108"/>
      <c r="M281" s="109"/>
      <c r="N281" s="109"/>
      <c r="O281" s="110"/>
      <c r="P281" s="111"/>
      <c r="V281" s="108"/>
      <c r="W281" s="108"/>
      <c r="X281" s="108"/>
      <c r="Y281" s="111"/>
      <c r="Z281" s="109"/>
      <c r="AC281" s="108"/>
    </row>
    <row r="282" spans="11:29" ht="25" customHeight="1" x14ac:dyDescent="0.15">
      <c r="K282" s="108"/>
      <c r="M282" s="109"/>
      <c r="N282" s="109"/>
      <c r="O282" s="110"/>
      <c r="P282" s="111"/>
      <c r="V282" s="108"/>
      <c r="W282" s="108"/>
      <c r="X282" s="108"/>
      <c r="Y282" s="111"/>
      <c r="Z282" s="109"/>
      <c r="AC282" s="108"/>
    </row>
    <row r="283" spans="11:29" ht="25" customHeight="1" x14ac:dyDescent="0.15">
      <c r="K283" s="108"/>
      <c r="M283" s="109"/>
      <c r="N283" s="109"/>
      <c r="O283" s="110"/>
      <c r="P283" s="111"/>
      <c r="V283" s="108"/>
      <c r="W283" s="108"/>
      <c r="X283" s="108"/>
      <c r="Y283" s="111"/>
      <c r="Z283" s="109"/>
      <c r="AC283" s="108"/>
    </row>
    <row r="284" spans="11:29" ht="25" customHeight="1" x14ac:dyDescent="0.15">
      <c r="K284" s="108"/>
      <c r="M284" s="109"/>
      <c r="N284" s="109"/>
      <c r="O284" s="110"/>
      <c r="P284" s="111"/>
      <c r="V284" s="108"/>
      <c r="W284" s="108"/>
      <c r="X284" s="108"/>
      <c r="Y284" s="111"/>
      <c r="Z284" s="109"/>
      <c r="AC284" s="108"/>
    </row>
    <row r="285" spans="11:29" ht="25" customHeight="1" x14ac:dyDescent="0.15">
      <c r="K285" s="108"/>
      <c r="M285" s="109"/>
      <c r="N285" s="109"/>
      <c r="O285" s="110"/>
      <c r="P285" s="111"/>
      <c r="V285" s="108"/>
      <c r="W285" s="108"/>
      <c r="X285" s="108"/>
      <c r="Y285" s="111"/>
      <c r="Z285" s="109"/>
      <c r="AC285" s="108"/>
    </row>
    <row r="286" spans="11:29" ht="25" customHeight="1" x14ac:dyDescent="0.15">
      <c r="K286" s="108"/>
      <c r="M286" s="109"/>
      <c r="N286" s="109"/>
      <c r="O286" s="110"/>
      <c r="P286" s="111"/>
      <c r="V286" s="108"/>
      <c r="W286" s="108"/>
      <c r="X286" s="108"/>
      <c r="Y286" s="111"/>
      <c r="Z286" s="109"/>
      <c r="AC286" s="108"/>
    </row>
    <row r="287" spans="11:29" ht="25" customHeight="1" x14ac:dyDescent="0.15">
      <c r="K287" s="108"/>
      <c r="M287" s="109"/>
      <c r="N287" s="109"/>
      <c r="O287" s="110"/>
      <c r="P287" s="111"/>
      <c r="V287" s="108"/>
      <c r="W287" s="108"/>
      <c r="X287" s="108"/>
      <c r="Y287" s="111"/>
      <c r="Z287" s="109"/>
      <c r="AC287" s="108"/>
    </row>
    <row r="288" spans="11:29" ht="25" customHeight="1" x14ac:dyDescent="0.15">
      <c r="K288" s="108"/>
      <c r="M288" s="109"/>
      <c r="N288" s="109"/>
      <c r="O288" s="110"/>
      <c r="P288" s="111"/>
      <c r="V288" s="108"/>
      <c r="W288" s="108"/>
      <c r="X288" s="108"/>
      <c r="Y288" s="111"/>
      <c r="Z288" s="109"/>
      <c r="AC288" s="108"/>
    </row>
    <row r="289" spans="11:29" ht="25" customHeight="1" x14ac:dyDescent="0.15">
      <c r="K289" s="108"/>
      <c r="M289" s="109"/>
      <c r="N289" s="109"/>
      <c r="O289" s="110"/>
      <c r="P289" s="111"/>
      <c r="V289" s="108"/>
      <c r="W289" s="108"/>
      <c r="X289" s="108"/>
      <c r="Y289" s="111"/>
      <c r="Z289" s="109"/>
      <c r="AC289" s="108"/>
    </row>
    <row r="290" spans="11:29" ht="25" customHeight="1" x14ac:dyDescent="0.15">
      <c r="K290" s="108"/>
      <c r="M290" s="109"/>
      <c r="N290" s="109"/>
      <c r="O290" s="110"/>
      <c r="P290" s="111"/>
      <c r="V290" s="108"/>
      <c r="W290" s="108"/>
      <c r="X290" s="108"/>
      <c r="Y290" s="111"/>
      <c r="Z290" s="109"/>
      <c r="AC290" s="108"/>
    </row>
    <row r="291" spans="11:29" ht="25" customHeight="1" x14ac:dyDescent="0.15">
      <c r="K291" s="108"/>
      <c r="M291" s="109"/>
      <c r="N291" s="109"/>
      <c r="O291" s="110"/>
      <c r="P291" s="111"/>
      <c r="V291" s="108"/>
      <c r="W291" s="108"/>
      <c r="X291" s="108"/>
      <c r="Y291" s="111"/>
      <c r="Z291" s="109"/>
      <c r="AC291" s="108"/>
    </row>
    <row r="292" spans="11:29" ht="25" customHeight="1" x14ac:dyDescent="0.15">
      <c r="K292" s="108"/>
      <c r="M292" s="109"/>
      <c r="N292" s="109"/>
      <c r="O292" s="110"/>
      <c r="P292" s="111"/>
      <c r="V292" s="108"/>
      <c r="W292" s="108"/>
      <c r="X292" s="108"/>
      <c r="Y292" s="111"/>
      <c r="Z292" s="109"/>
      <c r="AC292" s="108"/>
    </row>
    <row r="293" spans="11:29" ht="25" customHeight="1" x14ac:dyDescent="0.15">
      <c r="K293" s="108"/>
      <c r="M293" s="109"/>
      <c r="N293" s="109"/>
      <c r="O293" s="110"/>
      <c r="P293" s="111"/>
      <c r="V293" s="108"/>
      <c r="W293" s="108"/>
      <c r="X293" s="108"/>
      <c r="Y293" s="111"/>
      <c r="Z293" s="109"/>
      <c r="AC293" s="108"/>
    </row>
    <row r="294" spans="11:29" ht="25" customHeight="1" x14ac:dyDescent="0.15">
      <c r="K294" s="108"/>
      <c r="M294" s="109"/>
      <c r="N294" s="109"/>
      <c r="O294" s="110"/>
      <c r="P294" s="111"/>
      <c r="V294" s="108"/>
      <c r="W294" s="108"/>
      <c r="X294" s="108"/>
      <c r="Y294" s="111"/>
      <c r="Z294" s="109"/>
      <c r="AC294" s="108"/>
    </row>
    <row r="295" spans="11:29" ht="25" customHeight="1" x14ac:dyDescent="0.15">
      <c r="K295" s="108"/>
      <c r="M295" s="109"/>
      <c r="N295" s="109"/>
      <c r="O295" s="110"/>
      <c r="P295" s="111"/>
      <c r="V295" s="108"/>
      <c r="W295" s="108"/>
      <c r="X295" s="108"/>
      <c r="Y295" s="111"/>
      <c r="Z295" s="109"/>
      <c r="AC295" s="108"/>
    </row>
    <row r="296" spans="11:29" ht="25" customHeight="1" x14ac:dyDescent="0.15">
      <c r="K296" s="108"/>
      <c r="M296" s="109"/>
      <c r="N296" s="109"/>
      <c r="O296" s="110"/>
      <c r="P296" s="111"/>
      <c r="V296" s="108"/>
      <c r="W296" s="108"/>
      <c r="X296" s="108"/>
      <c r="Y296" s="111"/>
      <c r="Z296" s="109"/>
      <c r="AC296" s="108"/>
    </row>
    <row r="297" spans="11:29" ht="25" customHeight="1" x14ac:dyDescent="0.15">
      <c r="K297" s="108"/>
      <c r="M297" s="109"/>
      <c r="N297" s="109"/>
      <c r="O297" s="110"/>
      <c r="P297" s="111"/>
      <c r="V297" s="108"/>
      <c r="W297" s="108"/>
      <c r="X297" s="108"/>
      <c r="Y297" s="111"/>
      <c r="Z297" s="109"/>
      <c r="AC297" s="108"/>
    </row>
    <row r="298" spans="11:29" ht="25" customHeight="1" x14ac:dyDescent="0.15">
      <c r="K298" s="108"/>
      <c r="M298" s="109"/>
      <c r="N298" s="109"/>
      <c r="O298" s="110"/>
      <c r="P298" s="111"/>
      <c r="V298" s="108"/>
      <c r="W298" s="108"/>
      <c r="X298" s="108"/>
      <c r="Y298" s="111"/>
      <c r="Z298" s="109"/>
      <c r="AC298" s="108"/>
    </row>
    <row r="299" spans="11:29" ht="25" customHeight="1" x14ac:dyDescent="0.15">
      <c r="K299" s="108"/>
      <c r="M299" s="109"/>
      <c r="N299" s="109"/>
      <c r="O299" s="110"/>
      <c r="P299" s="111"/>
      <c r="V299" s="108"/>
      <c r="W299" s="108"/>
      <c r="X299" s="108"/>
      <c r="Y299" s="111"/>
      <c r="Z299" s="109"/>
      <c r="AC299" s="108"/>
    </row>
    <row r="300" spans="11:29" ht="25" customHeight="1" x14ac:dyDescent="0.15">
      <c r="K300" s="108"/>
      <c r="M300" s="109"/>
      <c r="N300" s="109"/>
      <c r="O300" s="110"/>
      <c r="P300" s="111"/>
      <c r="V300" s="108"/>
      <c r="W300" s="108"/>
      <c r="X300" s="108"/>
      <c r="Y300" s="111"/>
      <c r="Z300" s="109"/>
      <c r="AC300" s="108"/>
    </row>
    <row r="301" spans="11:29" ht="25" customHeight="1" x14ac:dyDescent="0.15">
      <c r="K301" s="108"/>
      <c r="M301" s="109"/>
      <c r="N301" s="109"/>
      <c r="O301" s="110"/>
      <c r="P301" s="111"/>
      <c r="V301" s="108"/>
      <c r="W301" s="108"/>
      <c r="X301" s="108"/>
      <c r="Y301" s="111"/>
      <c r="Z301" s="109"/>
      <c r="AC301" s="108"/>
    </row>
    <row r="302" spans="11:29" ht="25" customHeight="1" x14ac:dyDescent="0.15">
      <c r="K302" s="108"/>
      <c r="M302" s="109"/>
      <c r="N302" s="109"/>
      <c r="O302" s="110"/>
      <c r="P302" s="111"/>
      <c r="V302" s="108"/>
      <c r="W302" s="108"/>
      <c r="X302" s="108"/>
      <c r="Y302" s="111"/>
      <c r="Z302" s="109"/>
      <c r="AC302" s="108"/>
    </row>
    <row r="303" spans="11:29" ht="25" customHeight="1" x14ac:dyDescent="0.15">
      <c r="K303" s="108"/>
      <c r="M303" s="109"/>
      <c r="N303" s="109"/>
      <c r="O303" s="110"/>
      <c r="P303" s="111"/>
      <c r="V303" s="108"/>
      <c r="W303" s="108"/>
      <c r="X303" s="108"/>
      <c r="Y303" s="111"/>
      <c r="Z303" s="109"/>
      <c r="AC303" s="108"/>
    </row>
    <row r="304" spans="11:29" ht="25" customHeight="1" x14ac:dyDescent="0.15">
      <c r="K304" s="108"/>
      <c r="M304" s="109"/>
      <c r="N304" s="109"/>
      <c r="O304" s="110"/>
      <c r="P304" s="111"/>
      <c r="V304" s="108"/>
      <c r="W304" s="108"/>
      <c r="X304" s="108"/>
      <c r="Y304" s="111"/>
      <c r="Z304" s="109"/>
      <c r="AC304" s="108"/>
    </row>
    <row r="305" spans="11:29" ht="25" customHeight="1" x14ac:dyDescent="0.15">
      <c r="K305" s="108"/>
      <c r="M305" s="109"/>
      <c r="N305" s="109"/>
      <c r="O305" s="110"/>
      <c r="P305" s="111"/>
      <c r="V305" s="108"/>
      <c r="W305" s="108"/>
      <c r="X305" s="108"/>
      <c r="Y305" s="111"/>
      <c r="Z305" s="109"/>
      <c r="AC305" s="108"/>
    </row>
    <row r="306" spans="11:29" ht="25" customHeight="1" x14ac:dyDescent="0.15">
      <c r="K306" s="108"/>
      <c r="M306" s="109"/>
      <c r="N306" s="109"/>
      <c r="O306" s="110"/>
      <c r="P306" s="111"/>
      <c r="V306" s="108"/>
      <c r="W306" s="108"/>
      <c r="X306" s="108"/>
      <c r="Y306" s="111"/>
      <c r="Z306" s="109"/>
      <c r="AC306" s="108"/>
    </row>
    <row r="307" spans="11:29" ht="25" customHeight="1" x14ac:dyDescent="0.15">
      <c r="K307" s="108"/>
      <c r="M307" s="109"/>
      <c r="N307" s="109"/>
      <c r="O307" s="110"/>
      <c r="P307" s="111"/>
      <c r="V307" s="108"/>
      <c r="W307" s="108"/>
      <c r="X307" s="108"/>
      <c r="Y307" s="111"/>
      <c r="Z307" s="109"/>
      <c r="AC307" s="108"/>
    </row>
    <row r="308" spans="11:29" ht="25" customHeight="1" x14ac:dyDescent="0.15">
      <c r="K308" s="108"/>
      <c r="M308" s="109"/>
      <c r="N308" s="109"/>
      <c r="O308" s="110"/>
      <c r="P308" s="111"/>
      <c r="V308" s="108"/>
      <c r="W308" s="108"/>
      <c r="X308" s="108"/>
      <c r="Y308" s="111"/>
      <c r="Z308" s="109"/>
      <c r="AC308" s="108"/>
    </row>
    <row r="309" spans="11:29" ht="25" customHeight="1" x14ac:dyDescent="0.15">
      <c r="K309" s="108"/>
      <c r="M309" s="109"/>
      <c r="N309" s="109"/>
      <c r="O309" s="110"/>
      <c r="P309" s="111"/>
      <c r="V309" s="108"/>
      <c r="W309" s="108"/>
      <c r="X309" s="108"/>
      <c r="Y309" s="111"/>
      <c r="Z309" s="109"/>
      <c r="AC309" s="108"/>
    </row>
    <row r="310" spans="11:29" ht="25" customHeight="1" x14ac:dyDescent="0.15">
      <c r="K310" s="108"/>
      <c r="M310" s="109"/>
      <c r="N310" s="109"/>
      <c r="O310" s="110"/>
      <c r="P310" s="111"/>
      <c r="V310" s="108"/>
      <c r="W310" s="108"/>
      <c r="X310" s="108"/>
      <c r="Y310" s="111"/>
      <c r="Z310" s="109"/>
      <c r="AC310" s="108"/>
    </row>
    <row r="311" spans="11:29" ht="25" customHeight="1" x14ac:dyDescent="0.15">
      <c r="K311" s="108"/>
      <c r="M311" s="109"/>
      <c r="N311" s="109"/>
      <c r="O311" s="110"/>
      <c r="P311" s="111"/>
      <c r="V311" s="108"/>
      <c r="W311" s="108"/>
      <c r="X311" s="108"/>
      <c r="Y311" s="111"/>
      <c r="Z311" s="109"/>
      <c r="AC311" s="108"/>
    </row>
    <row r="312" spans="11:29" ht="25" customHeight="1" x14ac:dyDescent="0.15">
      <c r="K312" s="108"/>
      <c r="M312" s="109"/>
      <c r="N312" s="109"/>
      <c r="O312" s="110"/>
      <c r="P312" s="111"/>
      <c r="V312" s="108"/>
      <c r="W312" s="108"/>
      <c r="X312" s="108"/>
      <c r="Y312" s="111"/>
      <c r="Z312" s="109"/>
      <c r="AC312" s="108"/>
    </row>
    <row r="313" spans="11:29" ht="25" customHeight="1" x14ac:dyDescent="0.15">
      <c r="K313" s="108"/>
      <c r="M313" s="109"/>
      <c r="N313" s="109"/>
      <c r="O313" s="110"/>
      <c r="P313" s="111"/>
      <c r="V313" s="108"/>
      <c r="W313" s="108"/>
      <c r="X313" s="108"/>
      <c r="Y313" s="111"/>
      <c r="Z313" s="109"/>
      <c r="AC313" s="108"/>
    </row>
    <row r="314" spans="11:29" ht="25" customHeight="1" x14ac:dyDescent="0.15">
      <c r="K314" s="108"/>
      <c r="M314" s="109"/>
      <c r="N314" s="109"/>
      <c r="O314" s="110"/>
      <c r="P314" s="111"/>
      <c r="V314" s="108"/>
      <c r="W314" s="108"/>
      <c r="X314" s="108"/>
      <c r="Y314" s="111"/>
      <c r="Z314" s="109"/>
      <c r="AC314" s="108"/>
    </row>
    <row r="315" spans="11:29" ht="25" customHeight="1" x14ac:dyDescent="0.15">
      <c r="K315" s="108"/>
      <c r="M315" s="109"/>
      <c r="N315" s="109"/>
      <c r="O315" s="110"/>
      <c r="P315" s="111"/>
      <c r="V315" s="108"/>
      <c r="W315" s="108"/>
      <c r="X315" s="108"/>
      <c r="Y315" s="111"/>
      <c r="Z315" s="109"/>
      <c r="AC315" s="108"/>
    </row>
    <row r="316" spans="11:29" ht="25" customHeight="1" x14ac:dyDescent="0.15">
      <c r="K316" s="108"/>
      <c r="M316" s="109"/>
      <c r="N316" s="109"/>
      <c r="O316" s="110"/>
      <c r="P316" s="111"/>
      <c r="V316" s="108"/>
      <c r="W316" s="108"/>
      <c r="X316" s="108"/>
      <c r="Y316" s="111"/>
      <c r="Z316" s="109"/>
      <c r="AC316" s="108"/>
    </row>
    <row r="317" spans="11:29" ht="25" customHeight="1" x14ac:dyDescent="0.15">
      <c r="K317" s="108"/>
      <c r="M317" s="109"/>
      <c r="N317" s="109"/>
      <c r="O317" s="110"/>
      <c r="P317" s="111"/>
      <c r="V317" s="108"/>
      <c r="W317" s="108"/>
      <c r="X317" s="108"/>
      <c r="Y317" s="111"/>
      <c r="Z317" s="109"/>
      <c r="AC317" s="108"/>
    </row>
    <row r="318" spans="11:29" ht="25" customHeight="1" x14ac:dyDescent="0.15">
      <c r="K318" s="108"/>
      <c r="M318" s="109"/>
      <c r="N318" s="109"/>
      <c r="O318" s="110"/>
      <c r="P318" s="111"/>
      <c r="V318" s="108"/>
      <c r="W318" s="108"/>
      <c r="X318" s="108"/>
      <c r="Y318" s="111"/>
      <c r="Z318" s="109"/>
      <c r="AC318" s="108"/>
    </row>
    <row r="319" spans="11:29" ht="25" customHeight="1" x14ac:dyDescent="0.15">
      <c r="K319" s="108"/>
      <c r="M319" s="109"/>
      <c r="N319" s="109"/>
      <c r="O319" s="110"/>
      <c r="P319" s="111"/>
      <c r="V319" s="108"/>
      <c r="W319" s="108"/>
      <c r="X319" s="108"/>
      <c r="Y319" s="111"/>
      <c r="Z319" s="109"/>
      <c r="AC319" s="108"/>
    </row>
    <row r="320" spans="11:29" ht="25" customHeight="1" x14ac:dyDescent="0.15">
      <c r="K320" s="108"/>
      <c r="M320" s="109"/>
      <c r="N320" s="109"/>
      <c r="O320" s="110"/>
      <c r="P320" s="111"/>
      <c r="V320" s="108"/>
      <c r="W320" s="108"/>
      <c r="X320" s="108"/>
      <c r="Y320" s="111"/>
      <c r="Z320" s="109"/>
      <c r="AC320" s="108"/>
    </row>
    <row r="321" spans="11:29" ht="25" customHeight="1" x14ac:dyDescent="0.15">
      <c r="K321" s="108"/>
      <c r="M321" s="109"/>
      <c r="N321" s="109"/>
      <c r="O321" s="110"/>
      <c r="P321" s="111"/>
      <c r="V321" s="108"/>
      <c r="W321" s="108"/>
      <c r="X321" s="108"/>
      <c r="Y321" s="111"/>
      <c r="Z321" s="109"/>
      <c r="AC321" s="108"/>
    </row>
    <row r="322" spans="11:29" ht="25" customHeight="1" x14ac:dyDescent="0.15">
      <c r="K322" s="108"/>
      <c r="M322" s="109"/>
      <c r="N322" s="109"/>
      <c r="O322" s="110"/>
      <c r="P322" s="111"/>
      <c r="V322" s="108"/>
      <c r="W322" s="108"/>
      <c r="X322" s="108"/>
      <c r="Y322" s="111"/>
      <c r="Z322" s="109"/>
      <c r="AC322" s="108"/>
    </row>
    <row r="323" spans="11:29" ht="25" customHeight="1" x14ac:dyDescent="0.15">
      <c r="K323" s="108"/>
      <c r="M323" s="109"/>
      <c r="N323" s="109"/>
      <c r="O323" s="110"/>
      <c r="P323" s="111"/>
      <c r="V323" s="108"/>
      <c r="W323" s="108"/>
      <c r="X323" s="108"/>
      <c r="Y323" s="111"/>
      <c r="Z323" s="109"/>
      <c r="AC323" s="108"/>
    </row>
    <row r="324" spans="11:29" ht="25" customHeight="1" x14ac:dyDescent="0.15">
      <c r="K324" s="108"/>
      <c r="M324" s="109"/>
      <c r="N324" s="109"/>
      <c r="O324" s="110"/>
      <c r="P324" s="111"/>
      <c r="V324" s="108"/>
      <c r="W324" s="108"/>
      <c r="X324" s="108"/>
      <c r="Y324" s="111"/>
      <c r="Z324" s="109"/>
      <c r="AC324" s="108"/>
    </row>
    <row r="325" spans="11:29" ht="25" customHeight="1" x14ac:dyDescent="0.15">
      <c r="K325" s="108"/>
      <c r="M325" s="109"/>
      <c r="N325" s="109"/>
      <c r="O325" s="110"/>
      <c r="P325" s="111"/>
      <c r="V325" s="108"/>
      <c r="W325" s="108"/>
      <c r="X325" s="108"/>
      <c r="Y325" s="111"/>
      <c r="Z325" s="109"/>
      <c r="AC325" s="108"/>
    </row>
    <row r="326" spans="11:29" ht="25" customHeight="1" x14ac:dyDescent="0.15">
      <c r="K326" s="108"/>
      <c r="M326" s="109"/>
      <c r="N326" s="109"/>
      <c r="O326" s="110"/>
      <c r="P326" s="111"/>
      <c r="V326" s="108"/>
      <c r="W326" s="108"/>
      <c r="X326" s="108"/>
      <c r="Y326" s="111"/>
      <c r="Z326" s="109"/>
      <c r="AC326" s="108"/>
    </row>
    <row r="327" spans="11:29" ht="25" customHeight="1" x14ac:dyDescent="0.15">
      <c r="K327" s="108"/>
      <c r="M327" s="109"/>
      <c r="N327" s="109"/>
      <c r="O327" s="110"/>
      <c r="P327" s="111"/>
      <c r="V327" s="108"/>
      <c r="W327" s="108"/>
      <c r="X327" s="108"/>
      <c r="Y327" s="111"/>
      <c r="Z327" s="109"/>
      <c r="AC327" s="108"/>
    </row>
    <row r="328" spans="11:29" ht="25" customHeight="1" x14ac:dyDescent="0.15">
      <c r="K328" s="108"/>
      <c r="M328" s="109"/>
      <c r="N328" s="109"/>
      <c r="O328" s="110"/>
      <c r="P328" s="111"/>
      <c r="V328" s="108"/>
      <c r="W328" s="108"/>
      <c r="X328" s="108"/>
      <c r="Y328" s="111"/>
      <c r="Z328" s="109"/>
      <c r="AC328" s="108"/>
    </row>
    <row r="329" spans="11:29" ht="25" customHeight="1" x14ac:dyDescent="0.15">
      <c r="K329" s="108"/>
      <c r="M329" s="109"/>
      <c r="N329" s="109"/>
      <c r="O329" s="110"/>
      <c r="P329" s="111"/>
      <c r="V329" s="108"/>
      <c r="W329" s="108"/>
      <c r="X329" s="108"/>
      <c r="Y329" s="111"/>
      <c r="Z329" s="109"/>
      <c r="AC329" s="108"/>
    </row>
    <row r="330" spans="11:29" ht="25" customHeight="1" x14ac:dyDescent="0.15">
      <c r="K330" s="108"/>
      <c r="M330" s="109"/>
      <c r="N330" s="109"/>
      <c r="O330" s="110"/>
      <c r="P330" s="111"/>
      <c r="V330" s="108"/>
      <c r="W330" s="108"/>
      <c r="X330" s="108"/>
      <c r="Y330" s="111"/>
      <c r="Z330" s="109"/>
      <c r="AC330" s="108"/>
    </row>
    <row r="331" spans="11:29" ht="25" customHeight="1" x14ac:dyDescent="0.15">
      <c r="K331" s="108"/>
      <c r="M331" s="109"/>
      <c r="N331" s="109"/>
      <c r="O331" s="110"/>
      <c r="P331" s="111"/>
      <c r="V331" s="108"/>
      <c r="W331" s="108"/>
      <c r="X331" s="108"/>
      <c r="Y331" s="111"/>
      <c r="Z331" s="109"/>
      <c r="AC331" s="108"/>
    </row>
    <row r="332" spans="11:29" ht="25" customHeight="1" x14ac:dyDescent="0.15">
      <c r="K332" s="108"/>
      <c r="M332" s="109"/>
      <c r="N332" s="109"/>
      <c r="O332" s="110"/>
      <c r="P332" s="111"/>
      <c r="V332" s="108"/>
      <c r="W332" s="108"/>
      <c r="X332" s="108"/>
      <c r="Y332" s="111"/>
      <c r="Z332" s="109"/>
      <c r="AC332" s="108"/>
    </row>
    <row r="333" spans="11:29" ht="25" customHeight="1" x14ac:dyDescent="0.15">
      <c r="K333" s="108"/>
      <c r="M333" s="109"/>
      <c r="N333" s="109"/>
      <c r="O333" s="110"/>
      <c r="P333" s="111"/>
      <c r="V333" s="108"/>
      <c r="W333" s="108"/>
      <c r="X333" s="108"/>
      <c r="Y333" s="111"/>
      <c r="Z333" s="109"/>
      <c r="AC333" s="108"/>
    </row>
    <row r="334" spans="11:29" ht="25" customHeight="1" x14ac:dyDescent="0.15">
      <c r="K334" s="108"/>
      <c r="M334" s="109"/>
      <c r="N334" s="109"/>
      <c r="O334" s="110"/>
      <c r="P334" s="111"/>
      <c r="V334" s="108"/>
      <c r="W334" s="108"/>
      <c r="X334" s="108"/>
      <c r="Y334" s="111"/>
      <c r="Z334" s="109"/>
      <c r="AC334" s="108"/>
    </row>
    <row r="335" spans="11:29" ht="25" customHeight="1" x14ac:dyDescent="0.15">
      <c r="K335" s="108"/>
      <c r="M335" s="109"/>
      <c r="N335" s="109"/>
      <c r="O335" s="110"/>
      <c r="P335" s="111"/>
      <c r="V335" s="108"/>
      <c r="W335" s="108"/>
      <c r="X335" s="108"/>
      <c r="Y335" s="111"/>
      <c r="Z335" s="109"/>
      <c r="AC335" s="108"/>
    </row>
    <row r="336" spans="11:29" ht="25" customHeight="1" x14ac:dyDescent="0.15">
      <c r="K336" s="108"/>
      <c r="M336" s="109"/>
      <c r="N336" s="109"/>
      <c r="O336" s="110"/>
      <c r="P336" s="111"/>
      <c r="V336" s="108"/>
      <c r="W336" s="108"/>
      <c r="X336" s="108"/>
      <c r="Y336" s="111"/>
      <c r="Z336" s="109"/>
      <c r="AC336" s="108"/>
    </row>
    <row r="337" spans="11:29" ht="25" customHeight="1" x14ac:dyDescent="0.15">
      <c r="K337" s="108"/>
      <c r="M337" s="109"/>
      <c r="N337" s="109"/>
      <c r="O337" s="110"/>
      <c r="P337" s="111"/>
      <c r="V337" s="108"/>
      <c r="W337" s="108"/>
      <c r="X337" s="108"/>
      <c r="Y337" s="111"/>
      <c r="Z337" s="109"/>
      <c r="AC337" s="108"/>
    </row>
    <row r="338" spans="11:29" ht="25" customHeight="1" x14ac:dyDescent="0.15">
      <c r="K338" s="108"/>
      <c r="M338" s="109"/>
      <c r="N338" s="109"/>
      <c r="O338" s="110"/>
      <c r="P338" s="111"/>
      <c r="V338" s="108"/>
      <c r="W338" s="108"/>
      <c r="X338" s="108"/>
      <c r="Y338" s="111"/>
      <c r="Z338" s="109"/>
      <c r="AC338" s="108"/>
    </row>
    <row r="339" spans="11:29" ht="25" customHeight="1" x14ac:dyDescent="0.15">
      <c r="K339" s="108"/>
      <c r="M339" s="109"/>
      <c r="N339" s="109"/>
      <c r="O339" s="110"/>
      <c r="P339" s="111"/>
      <c r="V339" s="108"/>
      <c r="W339" s="108"/>
      <c r="X339" s="108"/>
      <c r="Y339" s="111"/>
      <c r="Z339" s="109"/>
      <c r="AC339" s="108"/>
    </row>
    <row r="340" spans="11:29" ht="25" customHeight="1" x14ac:dyDescent="0.15">
      <c r="K340" s="108"/>
      <c r="M340" s="109"/>
      <c r="N340" s="109"/>
      <c r="O340" s="110"/>
      <c r="P340" s="111"/>
      <c r="V340" s="108"/>
      <c r="W340" s="108"/>
      <c r="X340" s="108"/>
      <c r="Y340" s="111"/>
      <c r="Z340" s="109"/>
      <c r="AC340" s="108"/>
    </row>
    <row r="341" spans="11:29" ht="25" customHeight="1" x14ac:dyDescent="0.15">
      <c r="K341" s="108"/>
      <c r="M341" s="109"/>
      <c r="N341" s="109"/>
      <c r="O341" s="110"/>
      <c r="P341" s="111"/>
      <c r="V341" s="108"/>
      <c r="W341" s="108"/>
      <c r="X341" s="108"/>
      <c r="Y341" s="111"/>
      <c r="Z341" s="109"/>
      <c r="AC341" s="108"/>
    </row>
    <row r="342" spans="11:29" ht="25" customHeight="1" x14ac:dyDescent="0.15">
      <c r="K342" s="108"/>
      <c r="M342" s="109"/>
      <c r="N342" s="109"/>
      <c r="O342" s="110"/>
      <c r="P342" s="111"/>
      <c r="V342" s="108"/>
      <c r="W342" s="108"/>
      <c r="X342" s="108"/>
      <c r="Y342" s="111"/>
      <c r="Z342" s="109"/>
      <c r="AC342" s="108"/>
    </row>
    <row r="343" spans="11:29" ht="25" customHeight="1" x14ac:dyDescent="0.15">
      <c r="K343" s="108"/>
      <c r="M343" s="109"/>
      <c r="N343" s="109"/>
      <c r="O343" s="110"/>
      <c r="P343" s="111"/>
      <c r="V343" s="108"/>
      <c r="W343" s="108"/>
      <c r="X343" s="108"/>
      <c r="Y343" s="111"/>
      <c r="Z343" s="109"/>
      <c r="AC343" s="108"/>
    </row>
    <row r="344" spans="11:29" ht="25" customHeight="1" x14ac:dyDescent="0.15">
      <c r="K344" s="108"/>
      <c r="M344" s="109"/>
      <c r="N344" s="109"/>
      <c r="O344" s="110"/>
      <c r="P344" s="111"/>
      <c r="V344" s="108"/>
      <c r="W344" s="108"/>
      <c r="X344" s="108"/>
      <c r="Y344" s="111"/>
      <c r="Z344" s="109"/>
      <c r="AC344" s="108"/>
    </row>
    <row r="345" spans="11:29" ht="25" customHeight="1" x14ac:dyDescent="0.15">
      <c r="K345" s="108"/>
      <c r="M345" s="109"/>
      <c r="N345" s="109"/>
      <c r="O345" s="110"/>
      <c r="P345" s="111"/>
      <c r="V345" s="108"/>
      <c r="W345" s="108"/>
      <c r="X345" s="108"/>
      <c r="Y345" s="111"/>
      <c r="Z345" s="109"/>
      <c r="AC345" s="108"/>
    </row>
    <row r="346" spans="11:29" ht="25" customHeight="1" x14ac:dyDescent="0.15">
      <c r="K346" s="108"/>
      <c r="M346" s="109"/>
      <c r="N346" s="109"/>
      <c r="O346" s="110"/>
      <c r="P346" s="111"/>
      <c r="V346" s="108"/>
      <c r="W346" s="108"/>
      <c r="X346" s="108"/>
      <c r="Y346" s="111"/>
      <c r="Z346" s="109"/>
      <c r="AC346" s="108"/>
    </row>
    <row r="347" spans="11:29" ht="25" customHeight="1" x14ac:dyDescent="0.15">
      <c r="K347" s="108"/>
      <c r="M347" s="109"/>
      <c r="N347" s="109"/>
      <c r="O347" s="110"/>
      <c r="P347" s="111"/>
      <c r="V347" s="108"/>
      <c r="W347" s="108"/>
      <c r="X347" s="108"/>
      <c r="Y347" s="111"/>
      <c r="Z347" s="109"/>
      <c r="AC347" s="108"/>
    </row>
    <row r="348" spans="11:29" ht="25" customHeight="1" x14ac:dyDescent="0.15">
      <c r="K348" s="108"/>
      <c r="M348" s="109"/>
      <c r="N348" s="109"/>
      <c r="O348" s="110"/>
      <c r="P348" s="111"/>
      <c r="V348" s="108"/>
      <c r="W348" s="108"/>
      <c r="X348" s="108"/>
      <c r="Y348" s="111"/>
      <c r="Z348" s="109"/>
      <c r="AC348" s="108"/>
    </row>
    <row r="349" spans="11:29" ht="25" customHeight="1" x14ac:dyDescent="0.15">
      <c r="K349" s="108"/>
      <c r="M349" s="109"/>
      <c r="N349" s="109"/>
      <c r="O349" s="110"/>
      <c r="P349" s="111"/>
      <c r="V349" s="108"/>
      <c r="W349" s="108"/>
      <c r="X349" s="108"/>
      <c r="Y349" s="111"/>
      <c r="Z349" s="109"/>
      <c r="AC349" s="108"/>
    </row>
    <row r="350" spans="11:29" ht="25" customHeight="1" x14ac:dyDescent="0.15">
      <c r="K350" s="108"/>
      <c r="M350" s="109"/>
      <c r="N350" s="109"/>
      <c r="O350" s="110"/>
      <c r="P350" s="111"/>
      <c r="V350" s="108"/>
      <c r="W350" s="108"/>
      <c r="X350" s="108"/>
      <c r="Y350" s="111"/>
      <c r="Z350" s="109"/>
      <c r="AC350" s="108"/>
    </row>
    <row r="351" spans="11:29" ht="25" customHeight="1" x14ac:dyDescent="0.15">
      <c r="K351" s="108"/>
      <c r="M351" s="109"/>
      <c r="N351" s="109"/>
      <c r="O351" s="110"/>
      <c r="P351" s="111"/>
      <c r="V351" s="108"/>
      <c r="W351" s="108"/>
      <c r="X351" s="108"/>
      <c r="Y351" s="111"/>
      <c r="Z351" s="109"/>
      <c r="AC351" s="108"/>
    </row>
    <row r="352" spans="11:29" ht="25" customHeight="1" x14ac:dyDescent="0.15">
      <c r="K352" s="108"/>
      <c r="M352" s="109"/>
      <c r="N352" s="109"/>
      <c r="O352" s="110"/>
      <c r="P352" s="111"/>
      <c r="V352" s="108"/>
      <c r="W352" s="108"/>
      <c r="X352" s="108"/>
      <c r="Y352" s="111"/>
      <c r="Z352" s="109"/>
      <c r="AC352" s="108"/>
    </row>
    <row r="353" spans="11:29" ht="25" customHeight="1" x14ac:dyDescent="0.15">
      <c r="K353" s="108"/>
      <c r="M353" s="109"/>
      <c r="N353" s="109"/>
      <c r="O353" s="110"/>
      <c r="P353" s="111"/>
      <c r="V353" s="108"/>
      <c r="W353" s="108"/>
      <c r="X353" s="108"/>
      <c r="Y353" s="111"/>
      <c r="Z353" s="109"/>
      <c r="AC353" s="108"/>
    </row>
    <row r="354" spans="11:29" ht="25" customHeight="1" x14ac:dyDescent="0.15">
      <c r="K354" s="108"/>
      <c r="M354" s="109"/>
      <c r="N354" s="109"/>
      <c r="O354" s="110"/>
      <c r="P354" s="111"/>
      <c r="V354" s="108"/>
      <c r="W354" s="108"/>
      <c r="X354" s="108"/>
      <c r="Y354" s="111"/>
      <c r="Z354" s="109"/>
      <c r="AC354" s="108"/>
    </row>
    <row r="355" spans="11:29" ht="25" customHeight="1" x14ac:dyDescent="0.15">
      <c r="K355" s="108"/>
      <c r="M355" s="109"/>
      <c r="N355" s="109"/>
      <c r="O355" s="110"/>
      <c r="P355" s="111"/>
      <c r="V355" s="108"/>
      <c r="W355" s="108"/>
      <c r="X355" s="108"/>
      <c r="Y355" s="111"/>
      <c r="Z355" s="109"/>
      <c r="AC355" s="108"/>
    </row>
    <row r="356" spans="11:29" ht="25" customHeight="1" x14ac:dyDescent="0.15">
      <c r="K356" s="108"/>
      <c r="M356" s="109"/>
      <c r="N356" s="109"/>
      <c r="O356" s="110"/>
      <c r="P356" s="111"/>
      <c r="V356" s="108"/>
      <c r="W356" s="108"/>
      <c r="X356" s="108"/>
      <c r="Y356" s="111"/>
      <c r="Z356" s="109"/>
      <c r="AC356" s="108"/>
    </row>
    <row r="357" spans="11:29" ht="25" customHeight="1" x14ac:dyDescent="0.15">
      <c r="K357" s="108"/>
      <c r="M357" s="109"/>
      <c r="N357" s="109"/>
      <c r="O357" s="110"/>
      <c r="P357" s="111"/>
      <c r="V357" s="108"/>
      <c r="W357" s="108"/>
      <c r="X357" s="108"/>
      <c r="Y357" s="111"/>
      <c r="Z357" s="109"/>
      <c r="AC357" s="108"/>
    </row>
    <row r="358" spans="11:29" ht="25" customHeight="1" x14ac:dyDescent="0.15">
      <c r="K358" s="108"/>
      <c r="M358" s="109"/>
      <c r="N358" s="109"/>
      <c r="O358" s="110"/>
      <c r="P358" s="111"/>
      <c r="V358" s="108"/>
      <c r="W358" s="108"/>
      <c r="X358" s="108"/>
      <c r="Y358" s="111"/>
      <c r="Z358" s="109"/>
      <c r="AC358" s="108"/>
    </row>
    <row r="359" spans="11:29" ht="25" customHeight="1" x14ac:dyDescent="0.15">
      <c r="K359" s="108"/>
      <c r="M359" s="109"/>
      <c r="N359" s="109"/>
      <c r="O359" s="110"/>
      <c r="P359" s="111"/>
      <c r="V359" s="108"/>
      <c r="W359" s="108"/>
      <c r="X359" s="108"/>
      <c r="Y359" s="111"/>
      <c r="Z359" s="109"/>
      <c r="AC359" s="108"/>
    </row>
    <row r="360" spans="11:29" ht="25" customHeight="1" x14ac:dyDescent="0.15">
      <c r="K360" s="108"/>
      <c r="M360" s="109"/>
      <c r="N360" s="109"/>
      <c r="O360" s="110"/>
      <c r="P360" s="111"/>
      <c r="V360" s="108"/>
      <c r="W360" s="108"/>
      <c r="X360" s="108"/>
      <c r="Y360" s="111"/>
      <c r="Z360" s="109"/>
      <c r="AC360" s="108"/>
    </row>
    <row r="361" spans="11:29" ht="25" customHeight="1" x14ac:dyDescent="0.15">
      <c r="K361" s="108"/>
      <c r="M361" s="109"/>
      <c r="N361" s="109"/>
      <c r="O361" s="110"/>
      <c r="P361" s="111"/>
      <c r="V361" s="108"/>
      <c r="W361" s="108"/>
      <c r="X361" s="108"/>
      <c r="Y361" s="111"/>
      <c r="Z361" s="109"/>
      <c r="AC361" s="108"/>
    </row>
    <row r="362" spans="11:29" ht="25" customHeight="1" x14ac:dyDescent="0.15">
      <c r="K362" s="108"/>
      <c r="M362" s="109"/>
      <c r="N362" s="109"/>
      <c r="O362" s="110"/>
      <c r="P362" s="111"/>
      <c r="V362" s="108"/>
      <c r="W362" s="108"/>
      <c r="X362" s="108"/>
      <c r="Y362" s="111"/>
      <c r="Z362" s="109"/>
      <c r="AC362" s="108"/>
    </row>
    <row r="363" spans="11:29" ht="25" customHeight="1" x14ac:dyDescent="0.15">
      <c r="K363" s="108"/>
      <c r="M363" s="109"/>
      <c r="N363" s="109"/>
      <c r="O363" s="110"/>
      <c r="P363" s="111"/>
      <c r="V363" s="108"/>
      <c r="W363" s="108"/>
      <c r="X363" s="108"/>
      <c r="Y363" s="111"/>
      <c r="Z363" s="109"/>
      <c r="AC363" s="108"/>
    </row>
    <row r="364" spans="11:29" ht="25" customHeight="1" x14ac:dyDescent="0.15">
      <c r="K364" s="108"/>
      <c r="M364" s="109"/>
      <c r="N364" s="109"/>
      <c r="O364" s="110"/>
      <c r="P364" s="111"/>
      <c r="V364" s="108"/>
      <c r="W364" s="108"/>
      <c r="X364" s="108"/>
      <c r="Y364" s="111"/>
      <c r="Z364" s="109"/>
      <c r="AC364" s="108"/>
    </row>
    <row r="365" spans="11:29" ht="25" customHeight="1" x14ac:dyDescent="0.15">
      <c r="K365" s="108"/>
      <c r="M365" s="109"/>
      <c r="N365" s="109"/>
      <c r="O365" s="110"/>
      <c r="P365" s="111"/>
      <c r="V365" s="108"/>
      <c r="W365" s="108"/>
      <c r="X365" s="108"/>
      <c r="Y365" s="111"/>
      <c r="Z365" s="109"/>
      <c r="AC365" s="108"/>
    </row>
    <row r="366" spans="11:29" ht="25" customHeight="1" x14ac:dyDescent="0.15">
      <c r="K366" s="108"/>
      <c r="M366" s="109"/>
      <c r="N366" s="109"/>
      <c r="O366" s="110"/>
      <c r="P366" s="111"/>
      <c r="V366" s="108"/>
      <c r="W366" s="108"/>
      <c r="X366" s="108"/>
      <c r="Y366" s="111"/>
      <c r="Z366" s="109"/>
      <c r="AC366" s="108"/>
    </row>
    <row r="367" spans="11:29" ht="25" customHeight="1" x14ac:dyDescent="0.15">
      <c r="K367" s="108"/>
      <c r="M367" s="109"/>
      <c r="N367" s="109"/>
      <c r="O367" s="110"/>
      <c r="P367" s="111"/>
      <c r="V367" s="108"/>
      <c r="W367" s="108"/>
      <c r="X367" s="108"/>
      <c r="Y367" s="111"/>
      <c r="Z367" s="109"/>
      <c r="AC367" s="108"/>
    </row>
    <row r="368" spans="11:29" ht="25" customHeight="1" x14ac:dyDescent="0.15">
      <c r="K368" s="108"/>
      <c r="M368" s="109"/>
      <c r="N368" s="109"/>
      <c r="O368" s="110"/>
      <c r="P368" s="111"/>
      <c r="V368" s="108"/>
      <c r="W368" s="108"/>
      <c r="X368" s="108"/>
      <c r="Y368" s="111"/>
      <c r="Z368" s="109"/>
      <c r="AC368" s="108"/>
    </row>
    <row r="369" spans="11:29" ht="25" customHeight="1" x14ac:dyDescent="0.15">
      <c r="K369" s="108"/>
      <c r="M369" s="109"/>
      <c r="N369" s="109"/>
      <c r="O369" s="110"/>
      <c r="P369" s="111"/>
      <c r="V369" s="108"/>
      <c r="W369" s="108"/>
      <c r="X369" s="108"/>
      <c r="Y369" s="111"/>
      <c r="Z369" s="109"/>
      <c r="AC369" s="108"/>
    </row>
    <row r="370" spans="11:29" ht="25" customHeight="1" x14ac:dyDescent="0.15">
      <c r="K370" s="108"/>
      <c r="M370" s="109"/>
      <c r="N370" s="109"/>
      <c r="O370" s="110"/>
      <c r="P370" s="111"/>
      <c r="V370" s="108"/>
      <c r="W370" s="108"/>
      <c r="X370" s="108"/>
      <c r="Y370" s="111"/>
      <c r="Z370" s="109"/>
      <c r="AC370" s="108"/>
    </row>
    <row r="371" spans="11:29" ht="25" customHeight="1" x14ac:dyDescent="0.15">
      <c r="K371" s="108"/>
      <c r="M371" s="109"/>
      <c r="N371" s="109"/>
      <c r="O371" s="110"/>
      <c r="P371" s="111"/>
      <c r="V371" s="108"/>
      <c r="W371" s="108"/>
      <c r="X371" s="108"/>
      <c r="Y371" s="111"/>
      <c r="Z371" s="109"/>
      <c r="AC371" s="108"/>
    </row>
    <row r="372" spans="11:29" ht="25" customHeight="1" x14ac:dyDescent="0.15">
      <c r="K372" s="108"/>
      <c r="M372" s="109"/>
      <c r="N372" s="109"/>
      <c r="O372" s="110"/>
      <c r="P372" s="111"/>
      <c r="V372" s="108"/>
      <c r="W372" s="108"/>
      <c r="X372" s="108"/>
      <c r="Y372" s="111"/>
      <c r="Z372" s="109"/>
      <c r="AC372" s="108"/>
    </row>
    <row r="373" spans="11:29" ht="25" customHeight="1" x14ac:dyDescent="0.15">
      <c r="K373" s="108"/>
      <c r="M373" s="109"/>
      <c r="N373" s="109"/>
      <c r="O373" s="110"/>
      <c r="P373" s="111"/>
      <c r="V373" s="108"/>
      <c r="W373" s="108"/>
      <c r="X373" s="108"/>
      <c r="Y373" s="111"/>
      <c r="Z373" s="109"/>
      <c r="AC373" s="108"/>
    </row>
    <row r="374" spans="11:29" ht="25" customHeight="1" x14ac:dyDescent="0.15">
      <c r="K374" s="108"/>
      <c r="M374" s="109"/>
      <c r="N374" s="109"/>
      <c r="O374" s="110"/>
      <c r="P374" s="111"/>
      <c r="V374" s="108"/>
      <c r="W374" s="108"/>
      <c r="X374" s="108"/>
      <c r="Y374" s="111"/>
      <c r="Z374" s="109"/>
      <c r="AC374" s="108"/>
    </row>
    <row r="375" spans="11:29" ht="25" customHeight="1" x14ac:dyDescent="0.15">
      <c r="K375" s="108"/>
      <c r="M375" s="109"/>
      <c r="N375" s="109"/>
      <c r="O375" s="110"/>
      <c r="P375" s="111"/>
      <c r="V375" s="108"/>
      <c r="W375" s="108"/>
      <c r="X375" s="108"/>
      <c r="Y375" s="111"/>
      <c r="Z375" s="109"/>
      <c r="AC375" s="108"/>
    </row>
    <row r="376" spans="11:29" ht="25" customHeight="1" x14ac:dyDescent="0.15">
      <c r="K376" s="108"/>
      <c r="M376" s="109"/>
      <c r="N376" s="109"/>
      <c r="O376" s="110"/>
      <c r="P376" s="111"/>
      <c r="V376" s="108"/>
      <c r="W376" s="108"/>
      <c r="X376" s="108"/>
      <c r="Y376" s="111"/>
      <c r="Z376" s="109"/>
      <c r="AC376" s="108"/>
    </row>
    <row r="377" spans="11:29" ht="25" customHeight="1" x14ac:dyDescent="0.15">
      <c r="K377" s="108"/>
      <c r="M377" s="109"/>
      <c r="N377" s="109"/>
      <c r="O377" s="110"/>
      <c r="P377" s="111"/>
      <c r="V377" s="108"/>
      <c r="W377" s="108"/>
      <c r="X377" s="108"/>
      <c r="Y377" s="111"/>
      <c r="Z377" s="109"/>
      <c r="AC377" s="108"/>
    </row>
    <row r="378" spans="11:29" ht="25" customHeight="1" x14ac:dyDescent="0.15">
      <c r="K378" s="108"/>
      <c r="M378" s="109"/>
      <c r="N378" s="109"/>
      <c r="O378" s="110"/>
      <c r="P378" s="111"/>
      <c r="V378" s="108"/>
      <c r="W378" s="108"/>
      <c r="X378" s="108"/>
      <c r="Y378" s="111"/>
      <c r="Z378" s="109"/>
      <c r="AC378" s="108"/>
    </row>
    <row r="379" spans="11:29" ht="25" customHeight="1" x14ac:dyDescent="0.15">
      <c r="K379" s="108"/>
      <c r="M379" s="109"/>
      <c r="N379" s="109"/>
      <c r="O379" s="110"/>
      <c r="P379" s="111"/>
      <c r="V379" s="108"/>
      <c r="W379" s="108"/>
      <c r="X379" s="108"/>
      <c r="Y379" s="111"/>
      <c r="Z379" s="109"/>
      <c r="AC379" s="108"/>
    </row>
    <row r="380" spans="11:29" ht="25" customHeight="1" x14ac:dyDescent="0.15">
      <c r="K380" s="108"/>
      <c r="M380" s="109"/>
      <c r="N380" s="109"/>
      <c r="O380" s="110"/>
      <c r="P380" s="111"/>
      <c r="V380" s="108"/>
      <c r="W380" s="108"/>
      <c r="X380" s="108"/>
      <c r="Y380" s="111"/>
      <c r="Z380" s="109"/>
      <c r="AC380" s="108"/>
    </row>
    <row r="381" spans="11:29" ht="25" customHeight="1" x14ac:dyDescent="0.15">
      <c r="K381" s="108"/>
      <c r="M381" s="109"/>
      <c r="N381" s="109"/>
      <c r="O381" s="110"/>
      <c r="P381" s="111"/>
      <c r="V381" s="108"/>
      <c r="W381" s="108"/>
      <c r="X381" s="108"/>
      <c r="Y381" s="111"/>
      <c r="Z381" s="109"/>
      <c r="AC381" s="108"/>
    </row>
    <row r="382" spans="11:29" ht="25" customHeight="1" x14ac:dyDescent="0.15">
      <c r="K382" s="108"/>
      <c r="M382" s="109"/>
      <c r="N382" s="109"/>
      <c r="O382" s="110"/>
      <c r="P382" s="111"/>
      <c r="V382" s="108"/>
      <c r="W382" s="108"/>
      <c r="X382" s="108"/>
      <c r="Y382" s="111"/>
      <c r="Z382" s="109"/>
      <c r="AC382" s="108"/>
    </row>
    <row r="383" spans="11:29" ht="25" customHeight="1" x14ac:dyDescent="0.15">
      <c r="K383" s="108"/>
      <c r="M383" s="109"/>
      <c r="N383" s="109"/>
      <c r="O383" s="110"/>
      <c r="P383" s="111"/>
      <c r="V383" s="108"/>
      <c r="W383" s="108"/>
      <c r="X383" s="108"/>
      <c r="Y383" s="111"/>
      <c r="Z383" s="109"/>
      <c r="AC383" s="108"/>
    </row>
    <row r="384" spans="11:29" ht="25" customHeight="1" x14ac:dyDescent="0.15">
      <c r="K384" s="108"/>
      <c r="M384" s="109"/>
      <c r="N384" s="109"/>
      <c r="O384" s="110"/>
      <c r="P384" s="111"/>
      <c r="V384" s="108"/>
      <c r="W384" s="108"/>
      <c r="X384" s="108"/>
      <c r="Y384" s="111"/>
      <c r="Z384" s="109"/>
      <c r="AC384" s="108"/>
    </row>
    <row r="385" spans="11:29" ht="25" customHeight="1" x14ac:dyDescent="0.15">
      <c r="K385" s="108"/>
      <c r="M385" s="109"/>
      <c r="N385" s="109"/>
      <c r="O385" s="110"/>
      <c r="P385" s="111"/>
      <c r="V385" s="108"/>
      <c r="W385" s="108"/>
      <c r="X385" s="108"/>
      <c r="Y385" s="111"/>
      <c r="Z385" s="109"/>
      <c r="AC385" s="108"/>
    </row>
    <row r="386" spans="11:29" ht="25" customHeight="1" x14ac:dyDescent="0.15">
      <c r="K386" s="108"/>
      <c r="M386" s="109"/>
      <c r="N386" s="109"/>
      <c r="O386" s="110"/>
      <c r="P386" s="111"/>
      <c r="V386" s="108"/>
      <c r="W386" s="108"/>
      <c r="X386" s="108"/>
      <c r="Y386" s="111"/>
      <c r="Z386" s="109"/>
      <c r="AC386" s="108"/>
    </row>
    <row r="387" spans="11:29" ht="25" customHeight="1" x14ac:dyDescent="0.15">
      <c r="K387" s="108"/>
      <c r="M387" s="109"/>
      <c r="N387" s="109"/>
      <c r="O387" s="110"/>
      <c r="P387" s="111"/>
      <c r="V387" s="108"/>
      <c r="W387" s="108"/>
      <c r="X387" s="108"/>
      <c r="Y387" s="111"/>
      <c r="Z387" s="109"/>
      <c r="AC387" s="108"/>
    </row>
    <row r="388" spans="11:29" ht="25" customHeight="1" x14ac:dyDescent="0.15">
      <c r="K388" s="108"/>
      <c r="M388" s="109"/>
      <c r="N388" s="109"/>
      <c r="O388" s="110"/>
      <c r="P388" s="111"/>
      <c r="V388" s="108"/>
      <c r="W388" s="108"/>
      <c r="X388" s="108"/>
      <c r="Y388" s="111"/>
      <c r="Z388" s="109"/>
      <c r="AC388" s="108"/>
    </row>
    <row r="389" spans="11:29" ht="25" customHeight="1" x14ac:dyDescent="0.15">
      <c r="K389" s="108"/>
      <c r="M389" s="109"/>
      <c r="N389" s="109"/>
      <c r="O389" s="110"/>
      <c r="P389" s="111"/>
      <c r="V389" s="108"/>
      <c r="W389" s="108"/>
      <c r="X389" s="108"/>
      <c r="Y389" s="111"/>
      <c r="Z389" s="109"/>
      <c r="AC389" s="108"/>
    </row>
    <row r="390" spans="11:29" ht="25" customHeight="1" x14ac:dyDescent="0.15">
      <c r="K390" s="108"/>
      <c r="M390" s="109"/>
      <c r="N390" s="109"/>
      <c r="O390" s="110"/>
      <c r="P390" s="111"/>
      <c r="V390" s="108"/>
      <c r="W390" s="108"/>
      <c r="X390" s="108"/>
      <c r="Y390" s="111"/>
      <c r="Z390" s="109"/>
      <c r="AC390" s="108"/>
    </row>
    <row r="391" spans="11:29" ht="25" customHeight="1" x14ac:dyDescent="0.15">
      <c r="K391" s="108"/>
      <c r="M391" s="109"/>
      <c r="N391" s="109"/>
      <c r="O391" s="110"/>
      <c r="P391" s="111"/>
      <c r="V391" s="108"/>
      <c r="W391" s="108"/>
      <c r="X391" s="108"/>
      <c r="Y391" s="111"/>
      <c r="Z391" s="109"/>
      <c r="AC391" s="108"/>
    </row>
    <row r="392" spans="11:29" ht="25" customHeight="1" x14ac:dyDescent="0.15">
      <c r="K392" s="108"/>
      <c r="M392" s="109"/>
      <c r="N392" s="109"/>
      <c r="O392" s="110"/>
      <c r="P392" s="111"/>
      <c r="V392" s="108"/>
      <c r="W392" s="108"/>
      <c r="X392" s="108"/>
      <c r="Y392" s="111"/>
      <c r="Z392" s="109"/>
      <c r="AC392" s="108"/>
    </row>
    <row r="393" spans="11:29" ht="25" customHeight="1" x14ac:dyDescent="0.15">
      <c r="K393" s="108"/>
      <c r="M393" s="109"/>
      <c r="N393" s="109"/>
      <c r="O393" s="110"/>
      <c r="P393" s="111"/>
      <c r="V393" s="108"/>
      <c r="W393" s="108"/>
      <c r="X393" s="108"/>
      <c r="Y393" s="111"/>
      <c r="Z393" s="109"/>
      <c r="AC393" s="108"/>
    </row>
    <row r="394" spans="11:29" ht="25" customHeight="1" x14ac:dyDescent="0.15">
      <c r="K394" s="108"/>
      <c r="M394" s="109"/>
      <c r="N394" s="109"/>
      <c r="O394" s="110"/>
      <c r="P394" s="111"/>
      <c r="V394" s="108"/>
      <c r="W394" s="108"/>
      <c r="X394" s="108"/>
      <c r="Y394" s="111"/>
      <c r="Z394" s="109"/>
      <c r="AC394" s="108"/>
    </row>
    <row r="395" spans="11:29" ht="25" customHeight="1" x14ac:dyDescent="0.15">
      <c r="K395" s="108"/>
      <c r="M395" s="109"/>
      <c r="N395" s="109"/>
      <c r="O395" s="110"/>
      <c r="P395" s="111"/>
      <c r="V395" s="108"/>
      <c r="W395" s="108"/>
      <c r="X395" s="108"/>
      <c r="Y395" s="111"/>
      <c r="Z395" s="109"/>
      <c r="AC395" s="108"/>
    </row>
    <row r="396" spans="11:29" ht="25" customHeight="1" x14ac:dyDescent="0.15">
      <c r="K396" s="108"/>
      <c r="M396" s="109"/>
      <c r="N396" s="109"/>
      <c r="O396" s="110"/>
      <c r="P396" s="111"/>
      <c r="V396" s="108"/>
      <c r="W396" s="108"/>
      <c r="X396" s="108"/>
      <c r="Y396" s="111"/>
      <c r="Z396" s="109"/>
      <c r="AC396" s="108"/>
    </row>
    <row r="397" spans="11:29" ht="25" customHeight="1" x14ac:dyDescent="0.15">
      <c r="K397" s="108"/>
      <c r="M397" s="109"/>
      <c r="N397" s="109"/>
      <c r="O397" s="110"/>
      <c r="P397" s="111"/>
      <c r="V397" s="108"/>
      <c r="W397" s="108"/>
      <c r="X397" s="108"/>
      <c r="Y397" s="111"/>
      <c r="Z397" s="109"/>
      <c r="AC397" s="108"/>
    </row>
    <row r="398" spans="11:29" ht="25" customHeight="1" x14ac:dyDescent="0.15">
      <c r="K398" s="108"/>
      <c r="M398" s="109"/>
      <c r="N398" s="109"/>
      <c r="O398" s="110"/>
      <c r="P398" s="111"/>
      <c r="V398" s="108"/>
      <c r="W398" s="108"/>
      <c r="X398" s="108"/>
      <c r="Y398" s="111"/>
      <c r="Z398" s="109"/>
      <c r="AC398" s="108"/>
    </row>
    <row r="399" spans="11:29" ht="25" customHeight="1" x14ac:dyDescent="0.15">
      <c r="K399" s="108"/>
      <c r="M399" s="109"/>
      <c r="N399" s="109"/>
      <c r="O399" s="110"/>
      <c r="P399" s="111"/>
      <c r="V399" s="108"/>
      <c r="W399" s="108"/>
      <c r="X399" s="108"/>
      <c r="Y399" s="111"/>
      <c r="Z399" s="109"/>
      <c r="AC399" s="108"/>
    </row>
    <row r="400" spans="11:29" ht="25" customHeight="1" x14ac:dyDescent="0.15">
      <c r="K400" s="108"/>
      <c r="M400" s="109"/>
      <c r="N400" s="109"/>
      <c r="O400" s="110"/>
      <c r="P400" s="111"/>
      <c r="V400" s="108"/>
      <c r="W400" s="108"/>
      <c r="X400" s="108"/>
      <c r="Y400" s="111"/>
      <c r="Z400" s="109"/>
      <c r="AC400" s="108"/>
    </row>
    <row r="401" spans="11:29" ht="25" customHeight="1" x14ac:dyDescent="0.15">
      <c r="K401" s="108"/>
      <c r="M401" s="109"/>
      <c r="N401" s="109"/>
      <c r="O401" s="110"/>
      <c r="P401" s="111"/>
      <c r="V401" s="108"/>
      <c r="W401" s="108"/>
      <c r="X401" s="108"/>
      <c r="Y401" s="111"/>
      <c r="Z401" s="109"/>
      <c r="AC401" s="108"/>
    </row>
    <row r="402" spans="11:29" ht="25" customHeight="1" x14ac:dyDescent="0.15">
      <c r="K402" s="108"/>
      <c r="M402" s="109"/>
      <c r="N402" s="109"/>
      <c r="O402" s="110"/>
      <c r="P402" s="111"/>
      <c r="V402" s="108"/>
      <c r="W402" s="108"/>
      <c r="X402" s="108"/>
      <c r="Y402" s="111"/>
      <c r="Z402" s="109"/>
      <c r="AC402" s="108"/>
    </row>
    <row r="403" spans="11:29" ht="25" customHeight="1" x14ac:dyDescent="0.15">
      <c r="K403" s="108"/>
      <c r="M403" s="109"/>
      <c r="N403" s="109"/>
      <c r="O403" s="110"/>
      <c r="P403" s="111"/>
      <c r="V403" s="108"/>
      <c r="W403" s="108"/>
      <c r="X403" s="108"/>
      <c r="Y403" s="111"/>
      <c r="Z403" s="109"/>
      <c r="AC403" s="108"/>
    </row>
    <row r="404" spans="11:29" ht="25" customHeight="1" x14ac:dyDescent="0.15">
      <c r="K404" s="108"/>
      <c r="M404" s="109"/>
      <c r="N404" s="109"/>
      <c r="O404" s="110"/>
      <c r="P404" s="111"/>
      <c r="V404" s="108"/>
      <c r="W404" s="108"/>
      <c r="X404" s="108"/>
      <c r="Y404" s="111"/>
      <c r="Z404" s="109"/>
      <c r="AC404" s="108"/>
    </row>
    <row r="405" spans="11:29" ht="25" customHeight="1" x14ac:dyDescent="0.15">
      <c r="K405" s="108"/>
      <c r="M405" s="109"/>
      <c r="N405" s="109"/>
      <c r="O405" s="110"/>
      <c r="P405" s="111"/>
      <c r="V405" s="108"/>
      <c r="W405" s="108"/>
      <c r="X405" s="108"/>
      <c r="Y405" s="111"/>
      <c r="Z405" s="109"/>
      <c r="AC405" s="108"/>
    </row>
    <row r="406" spans="11:29" ht="25" customHeight="1" x14ac:dyDescent="0.15">
      <c r="K406" s="108"/>
      <c r="M406" s="109"/>
      <c r="N406" s="109"/>
      <c r="O406" s="110"/>
      <c r="P406" s="111"/>
      <c r="V406" s="108"/>
      <c r="W406" s="108"/>
      <c r="X406" s="108"/>
      <c r="Y406" s="111"/>
      <c r="Z406" s="109"/>
      <c r="AC406" s="108"/>
    </row>
    <row r="407" spans="11:29" ht="25" customHeight="1" x14ac:dyDescent="0.15">
      <c r="K407" s="108"/>
      <c r="M407" s="109"/>
      <c r="N407" s="109"/>
      <c r="O407" s="110"/>
      <c r="P407" s="111"/>
      <c r="V407" s="108"/>
      <c r="W407" s="108"/>
      <c r="X407" s="108"/>
      <c r="Y407" s="111"/>
      <c r="Z407" s="109"/>
      <c r="AC407" s="108"/>
    </row>
    <row r="408" spans="11:29" ht="25" customHeight="1" x14ac:dyDescent="0.15">
      <c r="K408" s="108"/>
      <c r="M408" s="109"/>
      <c r="N408" s="109"/>
      <c r="O408" s="110"/>
      <c r="P408" s="111"/>
      <c r="V408" s="108"/>
      <c r="W408" s="108"/>
      <c r="X408" s="108"/>
      <c r="Y408" s="111"/>
      <c r="Z408" s="109"/>
      <c r="AC408" s="108"/>
    </row>
    <row r="409" spans="11:29" ht="25" customHeight="1" x14ac:dyDescent="0.15">
      <c r="K409" s="108"/>
      <c r="M409" s="109"/>
      <c r="N409" s="109"/>
      <c r="O409" s="110"/>
      <c r="P409" s="111"/>
      <c r="V409" s="108"/>
      <c r="W409" s="108"/>
      <c r="X409" s="108"/>
      <c r="Y409" s="111"/>
      <c r="Z409" s="109"/>
      <c r="AC409" s="108"/>
    </row>
    <row r="410" spans="11:29" ht="25" customHeight="1" x14ac:dyDescent="0.15">
      <c r="K410" s="108"/>
      <c r="M410" s="109"/>
      <c r="N410" s="109"/>
      <c r="O410" s="110"/>
      <c r="P410" s="111"/>
      <c r="V410" s="108"/>
      <c r="W410" s="108"/>
      <c r="X410" s="108"/>
      <c r="Y410" s="111"/>
      <c r="Z410" s="109"/>
      <c r="AC410" s="108"/>
    </row>
    <row r="411" spans="11:29" ht="25" customHeight="1" x14ac:dyDescent="0.15">
      <c r="K411" s="108"/>
      <c r="M411" s="109"/>
      <c r="N411" s="109"/>
      <c r="O411" s="110"/>
      <c r="P411" s="111"/>
      <c r="V411" s="108"/>
      <c r="W411" s="108"/>
      <c r="X411" s="108"/>
      <c r="Y411" s="111"/>
      <c r="Z411" s="109"/>
      <c r="AC411" s="108"/>
    </row>
    <row r="412" spans="11:29" ht="25" customHeight="1" x14ac:dyDescent="0.15">
      <c r="K412" s="108"/>
      <c r="M412" s="109"/>
      <c r="N412" s="109"/>
      <c r="O412" s="110"/>
      <c r="P412" s="111"/>
      <c r="V412" s="108"/>
      <c r="W412" s="108"/>
      <c r="X412" s="108"/>
      <c r="Y412" s="111"/>
      <c r="Z412" s="109"/>
      <c r="AC412" s="108"/>
    </row>
    <row r="413" spans="11:29" ht="25" customHeight="1" x14ac:dyDescent="0.15">
      <c r="K413" s="108"/>
      <c r="M413" s="109"/>
      <c r="N413" s="109"/>
      <c r="O413" s="110"/>
      <c r="P413" s="111"/>
      <c r="V413" s="108"/>
      <c r="W413" s="108"/>
      <c r="X413" s="108"/>
      <c r="Y413" s="111"/>
      <c r="Z413" s="109"/>
      <c r="AC413" s="108"/>
    </row>
    <row r="414" spans="11:29" ht="25" customHeight="1" x14ac:dyDescent="0.15">
      <c r="K414" s="108"/>
      <c r="M414" s="109"/>
      <c r="N414" s="109"/>
      <c r="O414" s="110"/>
      <c r="P414" s="111"/>
      <c r="V414" s="108"/>
      <c r="W414" s="108"/>
      <c r="X414" s="108"/>
      <c r="Y414" s="111"/>
      <c r="Z414" s="109"/>
      <c r="AC414" s="108"/>
    </row>
    <row r="415" spans="11:29" ht="25" customHeight="1" x14ac:dyDescent="0.15">
      <c r="K415" s="108"/>
      <c r="M415" s="109"/>
      <c r="N415" s="109"/>
      <c r="O415" s="110"/>
      <c r="P415" s="111"/>
      <c r="V415" s="108"/>
      <c r="W415" s="108"/>
      <c r="X415" s="108"/>
      <c r="Y415" s="111"/>
      <c r="Z415" s="109"/>
      <c r="AC415" s="108"/>
    </row>
    <row r="416" spans="11:29" ht="25" customHeight="1" x14ac:dyDescent="0.15">
      <c r="K416" s="108"/>
      <c r="M416" s="109"/>
      <c r="N416" s="109"/>
      <c r="O416" s="110"/>
      <c r="P416" s="111"/>
      <c r="V416" s="108"/>
      <c r="W416" s="108"/>
      <c r="X416" s="108"/>
      <c r="Y416" s="111"/>
      <c r="Z416" s="109"/>
      <c r="AC416" s="108"/>
    </row>
    <row r="417" spans="11:29" ht="25" customHeight="1" x14ac:dyDescent="0.15">
      <c r="K417" s="108"/>
      <c r="M417" s="109"/>
      <c r="N417" s="109"/>
      <c r="O417" s="110"/>
      <c r="P417" s="111"/>
      <c r="V417" s="108"/>
      <c r="W417" s="108"/>
      <c r="X417" s="108"/>
      <c r="Y417" s="111"/>
      <c r="Z417" s="109"/>
      <c r="AC417" s="108"/>
    </row>
    <row r="418" spans="11:29" ht="25" customHeight="1" x14ac:dyDescent="0.15">
      <c r="K418" s="108"/>
      <c r="M418" s="109"/>
      <c r="N418" s="109"/>
      <c r="O418" s="110"/>
      <c r="P418" s="111"/>
      <c r="V418" s="108"/>
      <c r="W418" s="108"/>
      <c r="X418" s="108"/>
      <c r="Y418" s="111"/>
      <c r="Z418" s="109"/>
      <c r="AC418" s="108"/>
    </row>
    <row r="419" spans="11:29" ht="25" customHeight="1" x14ac:dyDescent="0.15">
      <c r="K419" s="108"/>
      <c r="M419" s="109"/>
      <c r="N419" s="109"/>
      <c r="O419" s="110"/>
      <c r="P419" s="111"/>
      <c r="V419" s="108"/>
      <c r="W419" s="108"/>
      <c r="X419" s="108"/>
      <c r="Y419" s="111"/>
      <c r="Z419" s="109"/>
      <c r="AC419" s="108"/>
    </row>
    <row r="420" spans="11:29" ht="25" customHeight="1" x14ac:dyDescent="0.15">
      <c r="K420" s="108"/>
      <c r="M420" s="109"/>
      <c r="N420" s="109"/>
      <c r="O420" s="110"/>
      <c r="P420" s="111"/>
      <c r="V420" s="108"/>
      <c r="W420" s="108"/>
      <c r="X420" s="108"/>
      <c r="Y420" s="111"/>
      <c r="Z420" s="109"/>
      <c r="AC420" s="108"/>
    </row>
    <row r="421" spans="11:29" ht="25" customHeight="1" x14ac:dyDescent="0.15">
      <c r="K421" s="108"/>
      <c r="M421" s="109"/>
      <c r="N421" s="109"/>
      <c r="O421" s="110"/>
      <c r="P421" s="111"/>
      <c r="V421" s="108"/>
      <c r="W421" s="108"/>
      <c r="X421" s="108"/>
      <c r="Y421" s="111"/>
      <c r="Z421" s="109"/>
      <c r="AC421" s="108"/>
    </row>
    <row r="422" spans="11:29" ht="25" customHeight="1" x14ac:dyDescent="0.15">
      <c r="K422" s="108"/>
      <c r="M422" s="109"/>
      <c r="N422" s="109"/>
      <c r="O422" s="110"/>
      <c r="P422" s="111"/>
      <c r="V422" s="108"/>
      <c r="W422" s="108"/>
      <c r="X422" s="108"/>
      <c r="Y422" s="111"/>
      <c r="Z422" s="109"/>
      <c r="AC422" s="108"/>
    </row>
    <row r="423" spans="11:29" ht="25" customHeight="1" x14ac:dyDescent="0.15">
      <c r="K423" s="108"/>
      <c r="M423" s="109"/>
      <c r="N423" s="109"/>
      <c r="O423" s="110"/>
      <c r="P423" s="111"/>
      <c r="V423" s="108"/>
      <c r="W423" s="108"/>
      <c r="X423" s="108"/>
      <c r="Y423" s="111"/>
      <c r="Z423" s="109"/>
      <c r="AC423" s="108"/>
    </row>
    <row r="424" spans="11:29" ht="25" customHeight="1" x14ac:dyDescent="0.15">
      <c r="K424" s="108"/>
      <c r="M424" s="109"/>
      <c r="N424" s="109"/>
      <c r="O424" s="110"/>
      <c r="P424" s="111"/>
      <c r="V424" s="108"/>
      <c r="W424" s="108"/>
      <c r="X424" s="108"/>
      <c r="Y424" s="111"/>
      <c r="Z424" s="109"/>
      <c r="AC424" s="108"/>
    </row>
    <row r="425" spans="11:29" ht="25" customHeight="1" x14ac:dyDescent="0.15">
      <c r="K425" s="108"/>
      <c r="M425" s="109"/>
      <c r="N425" s="109"/>
      <c r="O425" s="110"/>
      <c r="P425" s="111"/>
      <c r="V425" s="108"/>
      <c r="W425" s="108"/>
      <c r="X425" s="108"/>
      <c r="Y425" s="111"/>
      <c r="Z425" s="109"/>
      <c r="AC425" s="108"/>
    </row>
    <row r="426" spans="11:29" ht="25" customHeight="1" x14ac:dyDescent="0.15">
      <c r="K426" s="108"/>
      <c r="M426" s="109"/>
      <c r="N426" s="109"/>
      <c r="O426" s="110"/>
      <c r="P426" s="111"/>
      <c r="V426" s="108"/>
      <c r="W426" s="108"/>
      <c r="X426" s="108"/>
      <c r="Y426" s="111"/>
      <c r="Z426" s="109"/>
      <c r="AC426" s="108"/>
    </row>
    <row r="427" spans="11:29" ht="25" customHeight="1" x14ac:dyDescent="0.15">
      <c r="K427" s="108"/>
      <c r="M427" s="109"/>
      <c r="N427" s="109"/>
      <c r="O427" s="110"/>
      <c r="P427" s="111"/>
      <c r="V427" s="108"/>
      <c r="W427" s="108"/>
      <c r="X427" s="108"/>
      <c r="Y427" s="111"/>
      <c r="Z427" s="109"/>
      <c r="AC427" s="108"/>
    </row>
    <row r="428" spans="11:29" ht="25" customHeight="1" x14ac:dyDescent="0.15">
      <c r="K428" s="108"/>
      <c r="M428" s="109"/>
      <c r="N428" s="109"/>
      <c r="O428" s="110"/>
      <c r="P428" s="111"/>
      <c r="V428" s="108"/>
      <c r="W428" s="108"/>
      <c r="X428" s="108"/>
      <c r="Y428" s="111"/>
      <c r="Z428" s="109"/>
      <c r="AC428" s="108"/>
    </row>
    <row r="429" spans="11:29" ht="25" customHeight="1" x14ac:dyDescent="0.15">
      <c r="K429" s="108"/>
      <c r="M429" s="109"/>
      <c r="N429" s="109"/>
      <c r="O429" s="110"/>
      <c r="P429" s="111"/>
      <c r="V429" s="108"/>
      <c r="W429" s="108"/>
      <c r="X429" s="108"/>
      <c r="Y429" s="111"/>
      <c r="Z429" s="109"/>
      <c r="AC429" s="108"/>
    </row>
    <row r="430" spans="11:29" ht="25" customHeight="1" x14ac:dyDescent="0.15">
      <c r="K430" s="108"/>
      <c r="M430" s="109"/>
      <c r="N430" s="109"/>
      <c r="O430" s="110"/>
      <c r="P430" s="111"/>
      <c r="V430" s="108"/>
      <c r="W430" s="108"/>
      <c r="X430" s="108"/>
      <c r="Y430" s="111"/>
      <c r="Z430" s="109"/>
      <c r="AC430" s="108"/>
    </row>
    <row r="431" spans="11:29" ht="25" customHeight="1" x14ac:dyDescent="0.15">
      <c r="K431" s="108"/>
      <c r="M431" s="109"/>
      <c r="N431" s="109"/>
      <c r="O431" s="110"/>
      <c r="P431" s="111"/>
      <c r="V431" s="108"/>
      <c r="W431" s="108"/>
      <c r="X431" s="108"/>
      <c r="Y431" s="111"/>
      <c r="Z431" s="109"/>
      <c r="AC431" s="108"/>
    </row>
    <row r="432" spans="11:29" ht="25" customHeight="1" x14ac:dyDescent="0.15">
      <c r="K432" s="108"/>
      <c r="M432" s="109"/>
      <c r="N432" s="109"/>
      <c r="O432" s="110"/>
      <c r="P432" s="111"/>
      <c r="V432" s="108"/>
      <c r="W432" s="108"/>
      <c r="X432" s="108"/>
      <c r="Y432" s="111"/>
      <c r="Z432" s="109"/>
      <c r="AC432" s="108"/>
    </row>
    <row r="433" spans="11:29" ht="25" customHeight="1" x14ac:dyDescent="0.15">
      <c r="K433" s="108"/>
      <c r="M433" s="109"/>
      <c r="N433" s="109"/>
      <c r="O433" s="110"/>
      <c r="P433" s="111"/>
      <c r="V433" s="108"/>
      <c r="W433" s="108"/>
      <c r="X433" s="108"/>
      <c r="Y433" s="111"/>
      <c r="Z433" s="109"/>
      <c r="AC433" s="108"/>
    </row>
    <row r="434" spans="11:29" ht="25" customHeight="1" x14ac:dyDescent="0.15">
      <c r="K434" s="108"/>
      <c r="M434" s="109"/>
      <c r="N434" s="109"/>
      <c r="O434" s="110"/>
      <c r="P434" s="111"/>
      <c r="V434" s="108"/>
      <c r="W434" s="108"/>
      <c r="X434" s="108"/>
      <c r="Y434" s="111"/>
      <c r="Z434" s="109"/>
      <c r="AC434" s="108"/>
    </row>
    <row r="435" spans="11:29" ht="25" customHeight="1" x14ac:dyDescent="0.15">
      <c r="K435" s="108"/>
      <c r="M435" s="109"/>
      <c r="N435" s="109"/>
      <c r="O435" s="110"/>
      <c r="P435" s="111"/>
      <c r="V435" s="108"/>
      <c r="W435" s="108"/>
      <c r="X435" s="108"/>
      <c r="Y435" s="111"/>
      <c r="Z435" s="109"/>
      <c r="AC435" s="108"/>
    </row>
    <row r="436" spans="11:29" ht="25" customHeight="1" x14ac:dyDescent="0.15">
      <c r="K436" s="108"/>
      <c r="M436" s="109"/>
      <c r="N436" s="109"/>
      <c r="O436" s="110"/>
      <c r="P436" s="111"/>
      <c r="V436" s="108"/>
      <c r="W436" s="108"/>
      <c r="X436" s="108"/>
      <c r="Y436" s="111"/>
      <c r="Z436" s="109"/>
      <c r="AC436" s="108"/>
    </row>
    <row r="437" spans="11:29" ht="25" customHeight="1" x14ac:dyDescent="0.15">
      <c r="K437" s="108"/>
      <c r="M437" s="109"/>
      <c r="N437" s="109"/>
      <c r="O437" s="110"/>
      <c r="P437" s="111"/>
      <c r="V437" s="108"/>
      <c r="W437" s="108"/>
      <c r="X437" s="108"/>
      <c r="Y437" s="111"/>
      <c r="Z437" s="109"/>
      <c r="AC437" s="108"/>
    </row>
    <row r="438" spans="11:29" ht="25" customHeight="1" x14ac:dyDescent="0.15">
      <c r="K438" s="108"/>
      <c r="M438" s="109"/>
      <c r="N438" s="109"/>
      <c r="O438" s="110"/>
      <c r="P438" s="111"/>
      <c r="V438" s="108"/>
      <c r="W438" s="108"/>
      <c r="X438" s="108"/>
      <c r="Y438" s="111"/>
      <c r="Z438" s="109"/>
      <c r="AC438" s="108"/>
    </row>
    <row r="439" spans="11:29" ht="25" customHeight="1" x14ac:dyDescent="0.15">
      <c r="K439" s="108"/>
      <c r="M439" s="109"/>
      <c r="N439" s="109"/>
      <c r="O439" s="110"/>
      <c r="P439" s="111"/>
      <c r="V439" s="108"/>
      <c r="W439" s="108"/>
      <c r="X439" s="108"/>
      <c r="Y439" s="111"/>
      <c r="Z439" s="109"/>
      <c r="AC439" s="108"/>
    </row>
    <row r="440" spans="11:29" ht="25" customHeight="1" x14ac:dyDescent="0.15">
      <c r="K440" s="108"/>
      <c r="M440" s="109"/>
      <c r="N440" s="109"/>
      <c r="O440" s="110"/>
      <c r="P440" s="111"/>
      <c r="V440" s="108"/>
      <c r="W440" s="108"/>
      <c r="X440" s="108"/>
      <c r="Y440" s="111"/>
      <c r="Z440" s="109"/>
      <c r="AC440" s="108"/>
    </row>
    <row r="441" spans="11:29" ht="25" customHeight="1" x14ac:dyDescent="0.15">
      <c r="K441" s="108"/>
      <c r="M441" s="109"/>
      <c r="N441" s="109"/>
      <c r="O441" s="110"/>
      <c r="P441" s="111"/>
      <c r="V441" s="108"/>
      <c r="W441" s="108"/>
      <c r="X441" s="108"/>
      <c r="Y441" s="111"/>
      <c r="Z441" s="109"/>
      <c r="AC441" s="108"/>
    </row>
    <row r="442" spans="11:29" ht="25" customHeight="1" x14ac:dyDescent="0.15">
      <c r="K442" s="108"/>
      <c r="M442" s="109"/>
      <c r="N442" s="109"/>
      <c r="O442" s="110"/>
      <c r="P442" s="111"/>
      <c r="V442" s="108"/>
      <c r="W442" s="108"/>
      <c r="X442" s="108"/>
      <c r="Y442" s="111"/>
      <c r="Z442" s="109"/>
      <c r="AC442" s="108"/>
    </row>
    <row r="443" spans="11:29" ht="25" customHeight="1" x14ac:dyDescent="0.15">
      <c r="K443" s="108"/>
      <c r="M443" s="109"/>
      <c r="N443" s="109"/>
      <c r="O443" s="110"/>
      <c r="P443" s="111"/>
      <c r="V443" s="108"/>
      <c r="W443" s="108"/>
      <c r="X443" s="108"/>
      <c r="Y443" s="111"/>
      <c r="Z443" s="109"/>
      <c r="AC443" s="108"/>
    </row>
    <row r="444" spans="11:29" ht="25" customHeight="1" x14ac:dyDescent="0.15">
      <c r="K444" s="108"/>
      <c r="M444" s="109"/>
      <c r="N444" s="109"/>
      <c r="O444" s="110"/>
      <c r="P444" s="111"/>
      <c r="V444" s="108"/>
      <c r="W444" s="108"/>
      <c r="X444" s="108"/>
      <c r="Y444" s="111"/>
      <c r="Z444" s="109"/>
      <c r="AC444" s="108"/>
    </row>
    <row r="445" spans="11:29" ht="25" customHeight="1" x14ac:dyDescent="0.15">
      <c r="K445" s="108"/>
      <c r="M445" s="109"/>
      <c r="N445" s="109"/>
      <c r="O445" s="110"/>
      <c r="P445" s="111"/>
      <c r="V445" s="108"/>
      <c r="W445" s="108"/>
      <c r="X445" s="108"/>
      <c r="Y445" s="111"/>
      <c r="Z445" s="109"/>
      <c r="AC445" s="108"/>
    </row>
    <row r="446" spans="11:29" ht="25" customHeight="1" x14ac:dyDescent="0.15">
      <c r="K446" s="108"/>
      <c r="M446" s="109"/>
      <c r="N446" s="109"/>
      <c r="O446" s="110"/>
      <c r="P446" s="111"/>
      <c r="V446" s="108"/>
      <c r="W446" s="108"/>
      <c r="X446" s="108"/>
      <c r="Y446" s="111"/>
      <c r="Z446" s="109"/>
      <c r="AC446" s="108"/>
    </row>
    <row r="447" spans="11:29" ht="25" customHeight="1" x14ac:dyDescent="0.15">
      <c r="K447" s="108"/>
      <c r="M447" s="109"/>
      <c r="N447" s="109"/>
      <c r="O447" s="110"/>
      <c r="P447" s="111"/>
      <c r="V447" s="108"/>
      <c r="W447" s="108"/>
      <c r="X447" s="108"/>
      <c r="Y447" s="111"/>
      <c r="Z447" s="109"/>
      <c r="AC447" s="108"/>
    </row>
    <row r="448" spans="11:29" ht="25" customHeight="1" x14ac:dyDescent="0.15">
      <c r="K448" s="108"/>
      <c r="M448" s="109"/>
      <c r="N448" s="109"/>
      <c r="O448" s="110"/>
      <c r="P448" s="111"/>
      <c r="V448" s="108"/>
      <c r="W448" s="108"/>
      <c r="X448" s="108"/>
      <c r="Y448" s="111"/>
      <c r="Z448" s="109"/>
      <c r="AC448" s="108"/>
    </row>
    <row r="449" spans="11:29" ht="25" customHeight="1" x14ac:dyDescent="0.15">
      <c r="K449" s="108"/>
      <c r="M449" s="109"/>
      <c r="N449" s="109"/>
      <c r="O449" s="110"/>
      <c r="P449" s="111"/>
      <c r="V449" s="108"/>
      <c r="W449" s="108"/>
      <c r="X449" s="108"/>
      <c r="Y449" s="111"/>
      <c r="Z449" s="109"/>
      <c r="AC449" s="108"/>
    </row>
    <row r="450" spans="11:29" ht="25" customHeight="1" x14ac:dyDescent="0.15">
      <c r="K450" s="108"/>
      <c r="M450" s="109"/>
      <c r="N450" s="109"/>
      <c r="O450" s="110"/>
      <c r="P450" s="111"/>
      <c r="V450" s="108"/>
      <c r="W450" s="108"/>
      <c r="X450" s="108"/>
      <c r="Y450" s="111"/>
      <c r="Z450" s="109"/>
      <c r="AC450" s="108"/>
    </row>
    <row r="451" spans="11:29" ht="25" customHeight="1" x14ac:dyDescent="0.15">
      <c r="K451" s="108"/>
      <c r="M451" s="109"/>
      <c r="N451" s="109"/>
      <c r="O451" s="110"/>
      <c r="P451" s="111"/>
      <c r="V451" s="108"/>
      <c r="W451" s="108"/>
      <c r="X451" s="108"/>
      <c r="Y451" s="111"/>
      <c r="Z451" s="109"/>
      <c r="AC451" s="108"/>
    </row>
    <row r="452" spans="11:29" ht="25" customHeight="1" x14ac:dyDescent="0.15">
      <c r="K452" s="108"/>
      <c r="M452" s="109"/>
      <c r="N452" s="109"/>
      <c r="O452" s="110"/>
      <c r="P452" s="111"/>
      <c r="V452" s="108"/>
      <c r="W452" s="108"/>
      <c r="X452" s="108"/>
      <c r="Y452" s="111"/>
      <c r="Z452" s="109"/>
      <c r="AC452" s="108"/>
    </row>
    <row r="453" spans="11:29" ht="25" customHeight="1" x14ac:dyDescent="0.15">
      <c r="K453" s="108"/>
      <c r="M453" s="109"/>
      <c r="N453" s="109"/>
      <c r="O453" s="110"/>
      <c r="P453" s="111"/>
      <c r="V453" s="108"/>
      <c r="W453" s="108"/>
      <c r="X453" s="108"/>
      <c r="Y453" s="111"/>
      <c r="Z453" s="109"/>
      <c r="AC453" s="108"/>
    </row>
    <row r="454" spans="11:29" ht="25" customHeight="1" x14ac:dyDescent="0.15">
      <c r="K454" s="108"/>
      <c r="M454" s="109"/>
      <c r="N454" s="109"/>
      <c r="O454" s="110"/>
      <c r="P454" s="111"/>
      <c r="V454" s="108"/>
      <c r="W454" s="108"/>
      <c r="X454" s="108"/>
      <c r="Y454" s="111"/>
      <c r="Z454" s="109"/>
      <c r="AC454" s="108"/>
    </row>
    <row r="455" spans="11:29" ht="25" customHeight="1" x14ac:dyDescent="0.15">
      <c r="K455" s="108"/>
      <c r="M455" s="109"/>
      <c r="N455" s="109"/>
      <c r="O455" s="110"/>
      <c r="P455" s="111"/>
      <c r="V455" s="108"/>
      <c r="W455" s="108"/>
      <c r="X455" s="108"/>
      <c r="Y455" s="111"/>
      <c r="Z455" s="109"/>
      <c r="AC455" s="108"/>
    </row>
    <row r="456" spans="11:29" ht="25" customHeight="1" x14ac:dyDescent="0.15">
      <c r="K456" s="108"/>
      <c r="M456" s="109"/>
      <c r="N456" s="109"/>
      <c r="O456" s="110"/>
      <c r="P456" s="111"/>
      <c r="V456" s="108"/>
      <c r="W456" s="108"/>
      <c r="X456" s="108"/>
      <c r="Y456" s="111"/>
      <c r="Z456" s="109"/>
      <c r="AC456" s="108"/>
    </row>
    <row r="457" spans="11:29" ht="25" customHeight="1" x14ac:dyDescent="0.15">
      <c r="K457" s="108"/>
      <c r="M457" s="109"/>
      <c r="N457" s="109"/>
      <c r="O457" s="110"/>
      <c r="P457" s="111"/>
      <c r="V457" s="108"/>
      <c r="W457" s="108"/>
      <c r="X457" s="108"/>
      <c r="Y457" s="111"/>
      <c r="Z457" s="109"/>
      <c r="AC457" s="108"/>
    </row>
    <row r="458" spans="11:29" ht="25" customHeight="1" x14ac:dyDescent="0.15">
      <c r="K458" s="108"/>
      <c r="M458" s="109"/>
      <c r="N458" s="109"/>
      <c r="O458" s="110"/>
      <c r="P458" s="111"/>
      <c r="V458" s="108"/>
      <c r="W458" s="108"/>
      <c r="X458" s="108"/>
      <c r="Y458" s="111"/>
      <c r="Z458" s="109"/>
      <c r="AC458" s="108"/>
    </row>
    <row r="459" spans="11:29" ht="25" customHeight="1" x14ac:dyDescent="0.15">
      <c r="K459" s="108"/>
      <c r="M459" s="109"/>
      <c r="N459" s="109"/>
      <c r="O459" s="110"/>
      <c r="P459" s="111"/>
      <c r="V459" s="108"/>
      <c r="W459" s="108"/>
      <c r="X459" s="108"/>
      <c r="Y459" s="111"/>
      <c r="Z459" s="109"/>
      <c r="AC459" s="108"/>
    </row>
    <row r="460" spans="11:29" ht="25" customHeight="1" x14ac:dyDescent="0.15">
      <c r="K460" s="108"/>
      <c r="M460" s="109"/>
      <c r="N460" s="109"/>
      <c r="O460" s="110"/>
      <c r="P460" s="111"/>
      <c r="V460" s="108"/>
      <c r="W460" s="108"/>
      <c r="X460" s="108"/>
      <c r="Y460" s="111"/>
      <c r="Z460" s="109"/>
      <c r="AC460" s="108"/>
    </row>
    <row r="461" spans="11:29" ht="25" customHeight="1" x14ac:dyDescent="0.15">
      <c r="K461" s="108"/>
      <c r="M461" s="109"/>
      <c r="N461" s="109"/>
      <c r="O461" s="110"/>
      <c r="P461" s="111"/>
      <c r="V461" s="108"/>
      <c r="W461" s="108"/>
      <c r="X461" s="108"/>
      <c r="Y461" s="111"/>
      <c r="Z461" s="109"/>
      <c r="AC461" s="108"/>
    </row>
    <row r="462" spans="11:29" ht="25" customHeight="1" x14ac:dyDescent="0.15">
      <c r="K462" s="108"/>
      <c r="M462" s="109"/>
      <c r="N462" s="109"/>
      <c r="O462" s="110"/>
      <c r="P462" s="111"/>
      <c r="V462" s="108"/>
      <c r="W462" s="108"/>
      <c r="X462" s="108"/>
      <c r="Y462" s="111"/>
      <c r="Z462" s="109"/>
      <c r="AC462" s="108"/>
    </row>
    <row r="463" spans="11:29" ht="25" customHeight="1" x14ac:dyDescent="0.15">
      <c r="K463" s="108"/>
      <c r="M463" s="109"/>
      <c r="N463" s="109"/>
      <c r="O463" s="110"/>
      <c r="P463" s="111"/>
      <c r="V463" s="108"/>
      <c r="W463" s="108"/>
      <c r="X463" s="108"/>
      <c r="Y463" s="111"/>
      <c r="Z463" s="109"/>
      <c r="AC463" s="108"/>
    </row>
    <row r="464" spans="11:29" ht="25" customHeight="1" x14ac:dyDescent="0.15">
      <c r="K464" s="108"/>
      <c r="M464" s="109"/>
      <c r="N464" s="109"/>
      <c r="O464" s="110"/>
      <c r="P464" s="111"/>
      <c r="V464" s="108"/>
      <c r="W464" s="108"/>
      <c r="X464" s="108"/>
      <c r="Y464" s="111"/>
      <c r="Z464" s="109"/>
      <c r="AC464" s="108"/>
    </row>
    <row r="465" spans="11:29" ht="25" customHeight="1" x14ac:dyDescent="0.15">
      <c r="K465" s="108"/>
      <c r="M465" s="109"/>
      <c r="N465" s="109"/>
      <c r="O465" s="110"/>
      <c r="P465" s="111"/>
      <c r="V465" s="108"/>
      <c r="W465" s="108"/>
      <c r="X465" s="108"/>
      <c r="Y465" s="111"/>
      <c r="Z465" s="109"/>
      <c r="AC465" s="108"/>
    </row>
    <row r="466" spans="11:29" ht="25" customHeight="1" x14ac:dyDescent="0.15">
      <c r="K466" s="108"/>
      <c r="M466" s="109"/>
      <c r="N466" s="109"/>
      <c r="O466" s="110"/>
      <c r="P466" s="111"/>
      <c r="V466" s="108"/>
      <c r="W466" s="108"/>
      <c r="X466" s="108"/>
      <c r="Y466" s="111"/>
      <c r="Z466" s="109"/>
      <c r="AC466" s="108"/>
    </row>
    <row r="467" spans="11:29" ht="25" customHeight="1" x14ac:dyDescent="0.15">
      <c r="K467" s="108"/>
      <c r="M467" s="109"/>
      <c r="N467" s="109"/>
      <c r="O467" s="110"/>
      <c r="P467" s="111"/>
      <c r="V467" s="108"/>
      <c r="W467" s="108"/>
      <c r="X467" s="108"/>
      <c r="Y467" s="111"/>
      <c r="Z467" s="109"/>
      <c r="AC467" s="108"/>
    </row>
    <row r="468" spans="11:29" ht="25" customHeight="1" x14ac:dyDescent="0.15">
      <c r="K468" s="108"/>
      <c r="M468" s="109"/>
      <c r="N468" s="109"/>
      <c r="O468" s="110"/>
      <c r="P468" s="111"/>
      <c r="V468" s="108"/>
      <c r="W468" s="108"/>
      <c r="X468" s="108"/>
      <c r="Y468" s="111"/>
      <c r="Z468" s="109"/>
      <c r="AC468" s="108"/>
    </row>
    <row r="469" spans="11:29" ht="25" customHeight="1" x14ac:dyDescent="0.15">
      <c r="K469" s="108"/>
      <c r="M469" s="109"/>
      <c r="N469" s="109"/>
      <c r="O469" s="110"/>
      <c r="P469" s="111"/>
      <c r="V469" s="108"/>
      <c r="W469" s="108"/>
      <c r="X469" s="108"/>
      <c r="Y469" s="111"/>
      <c r="Z469" s="109"/>
      <c r="AC469" s="108"/>
    </row>
    <row r="470" spans="11:29" ht="25" customHeight="1" x14ac:dyDescent="0.15">
      <c r="K470" s="108"/>
      <c r="M470" s="109"/>
      <c r="N470" s="109"/>
      <c r="O470" s="110"/>
      <c r="P470" s="111"/>
      <c r="V470" s="108"/>
      <c r="W470" s="108"/>
      <c r="X470" s="108"/>
      <c r="Y470" s="111"/>
      <c r="Z470" s="109"/>
      <c r="AC470" s="108"/>
    </row>
    <row r="471" spans="11:29" ht="25" customHeight="1" x14ac:dyDescent="0.15">
      <c r="K471" s="108"/>
      <c r="M471" s="109"/>
      <c r="N471" s="109"/>
      <c r="O471" s="110"/>
      <c r="P471" s="111"/>
      <c r="V471" s="108"/>
      <c r="W471" s="108"/>
      <c r="X471" s="108"/>
      <c r="Y471" s="111"/>
      <c r="Z471" s="109"/>
      <c r="AC471" s="108"/>
    </row>
    <row r="472" spans="11:29" ht="25" customHeight="1" x14ac:dyDescent="0.15">
      <c r="K472" s="108"/>
      <c r="M472" s="109"/>
      <c r="N472" s="109"/>
      <c r="O472" s="110"/>
      <c r="P472" s="111"/>
      <c r="V472" s="108"/>
      <c r="W472" s="108"/>
      <c r="X472" s="108"/>
      <c r="Y472" s="111"/>
      <c r="Z472" s="109"/>
      <c r="AC472" s="108"/>
    </row>
    <row r="473" spans="11:29" ht="25" customHeight="1" x14ac:dyDescent="0.15">
      <c r="K473" s="108"/>
      <c r="M473" s="109"/>
      <c r="N473" s="109"/>
      <c r="O473" s="110"/>
      <c r="P473" s="111"/>
      <c r="V473" s="108"/>
      <c r="W473" s="108"/>
      <c r="X473" s="108"/>
      <c r="Y473" s="111"/>
      <c r="Z473" s="109"/>
      <c r="AC473" s="108"/>
    </row>
    <row r="474" spans="11:29" ht="25" customHeight="1" x14ac:dyDescent="0.15">
      <c r="K474" s="108"/>
      <c r="M474" s="109"/>
      <c r="N474" s="109"/>
      <c r="O474" s="110"/>
      <c r="P474" s="111"/>
      <c r="V474" s="108"/>
      <c r="W474" s="108"/>
      <c r="X474" s="108"/>
      <c r="Y474" s="111"/>
      <c r="Z474" s="109"/>
      <c r="AC474" s="108"/>
    </row>
    <row r="475" spans="11:29" ht="25" customHeight="1" x14ac:dyDescent="0.15">
      <c r="K475" s="108"/>
      <c r="M475" s="109"/>
      <c r="N475" s="109"/>
      <c r="O475" s="110"/>
      <c r="P475" s="111"/>
      <c r="V475" s="108"/>
      <c r="W475" s="108"/>
      <c r="X475" s="108"/>
      <c r="Y475" s="111"/>
      <c r="Z475" s="109"/>
      <c r="AC475" s="108"/>
    </row>
    <row r="476" spans="11:29" ht="25" customHeight="1" x14ac:dyDescent="0.15">
      <c r="K476" s="108"/>
      <c r="M476" s="109"/>
      <c r="N476" s="109"/>
      <c r="O476" s="110"/>
      <c r="P476" s="111"/>
      <c r="V476" s="108"/>
      <c r="W476" s="108"/>
      <c r="X476" s="108"/>
      <c r="Y476" s="111"/>
      <c r="Z476" s="109"/>
      <c r="AC476" s="108"/>
    </row>
    <row r="477" spans="11:29" ht="25" customHeight="1" x14ac:dyDescent="0.15">
      <c r="K477" s="108"/>
      <c r="M477" s="109"/>
      <c r="N477" s="109"/>
      <c r="O477" s="110"/>
      <c r="P477" s="111"/>
      <c r="V477" s="108"/>
      <c r="W477" s="108"/>
      <c r="X477" s="108"/>
      <c r="Y477" s="111"/>
      <c r="Z477" s="109"/>
      <c r="AC477" s="108"/>
    </row>
    <row r="478" spans="11:29" ht="25" customHeight="1" x14ac:dyDescent="0.15">
      <c r="K478" s="108"/>
      <c r="M478" s="109"/>
      <c r="N478" s="109"/>
      <c r="O478" s="110"/>
      <c r="P478" s="111"/>
      <c r="V478" s="108"/>
      <c r="W478" s="108"/>
      <c r="X478" s="108"/>
      <c r="Y478" s="111"/>
      <c r="Z478" s="109"/>
      <c r="AC478" s="108"/>
    </row>
    <row r="479" spans="11:29" ht="25" customHeight="1" x14ac:dyDescent="0.15">
      <c r="K479" s="108"/>
      <c r="M479" s="109"/>
      <c r="N479" s="109"/>
      <c r="O479" s="110"/>
      <c r="P479" s="111"/>
      <c r="V479" s="108"/>
      <c r="W479" s="108"/>
      <c r="X479" s="108"/>
      <c r="Y479" s="111"/>
      <c r="Z479" s="109"/>
      <c r="AC479" s="108"/>
    </row>
    <row r="480" spans="11:29" ht="25" customHeight="1" x14ac:dyDescent="0.15">
      <c r="K480" s="108"/>
      <c r="M480" s="109"/>
      <c r="N480" s="109"/>
      <c r="O480" s="110"/>
      <c r="P480" s="111"/>
      <c r="V480" s="108"/>
      <c r="W480" s="108"/>
      <c r="X480" s="108"/>
      <c r="Y480" s="111"/>
      <c r="Z480" s="109"/>
      <c r="AC480" s="108"/>
    </row>
    <row r="481" spans="11:29" ht="25" customHeight="1" x14ac:dyDescent="0.15">
      <c r="K481" s="108"/>
      <c r="M481" s="109"/>
      <c r="N481" s="109"/>
      <c r="O481" s="110"/>
      <c r="P481" s="111"/>
      <c r="V481" s="108"/>
      <c r="W481" s="108"/>
      <c r="X481" s="108"/>
      <c r="Y481" s="111"/>
      <c r="Z481" s="109"/>
      <c r="AC481" s="108"/>
    </row>
    <row r="482" spans="11:29" ht="25" customHeight="1" x14ac:dyDescent="0.15">
      <c r="K482" s="108"/>
      <c r="M482" s="109"/>
      <c r="N482" s="109"/>
      <c r="O482" s="110"/>
      <c r="P482" s="111"/>
      <c r="V482" s="108"/>
      <c r="W482" s="108"/>
      <c r="X482" s="108"/>
      <c r="Y482" s="111"/>
      <c r="Z482" s="109"/>
      <c r="AC482" s="108"/>
    </row>
    <row r="483" spans="11:29" ht="25" customHeight="1" x14ac:dyDescent="0.15">
      <c r="K483" s="108"/>
      <c r="M483" s="109"/>
      <c r="N483" s="109"/>
      <c r="O483" s="110"/>
      <c r="P483" s="111"/>
      <c r="V483" s="108"/>
      <c r="W483" s="108"/>
      <c r="X483" s="108"/>
      <c r="Y483" s="111"/>
      <c r="Z483" s="109"/>
      <c r="AC483" s="108"/>
    </row>
    <row r="484" spans="11:29" ht="25" customHeight="1" x14ac:dyDescent="0.15">
      <c r="K484" s="108"/>
      <c r="M484" s="109"/>
      <c r="N484" s="109"/>
      <c r="O484" s="110"/>
      <c r="P484" s="111"/>
      <c r="V484" s="108"/>
      <c r="W484" s="108"/>
      <c r="X484" s="108"/>
      <c r="Y484" s="111"/>
      <c r="Z484" s="109"/>
      <c r="AC484" s="108"/>
    </row>
    <row r="485" spans="11:29" ht="25" customHeight="1" x14ac:dyDescent="0.15">
      <c r="K485" s="108"/>
      <c r="M485" s="109"/>
      <c r="N485" s="109"/>
      <c r="O485" s="110"/>
      <c r="P485" s="111"/>
      <c r="V485" s="108"/>
      <c r="W485" s="108"/>
      <c r="X485" s="108"/>
      <c r="Y485" s="111"/>
      <c r="Z485" s="109"/>
      <c r="AC485" s="108"/>
    </row>
    <row r="486" spans="11:29" ht="25" customHeight="1" x14ac:dyDescent="0.15">
      <c r="K486" s="108"/>
      <c r="M486" s="109"/>
      <c r="N486" s="109"/>
      <c r="O486" s="110"/>
      <c r="P486" s="111"/>
      <c r="V486" s="108"/>
      <c r="W486" s="108"/>
      <c r="X486" s="108"/>
      <c r="Y486" s="111"/>
      <c r="Z486" s="109"/>
      <c r="AC486" s="108"/>
    </row>
    <row r="487" spans="11:29" ht="25" customHeight="1" x14ac:dyDescent="0.15">
      <c r="K487" s="108"/>
      <c r="M487" s="109"/>
      <c r="N487" s="109"/>
      <c r="O487" s="110"/>
      <c r="P487" s="111"/>
      <c r="V487" s="108"/>
      <c r="W487" s="108"/>
      <c r="X487" s="108"/>
      <c r="Y487" s="111"/>
      <c r="Z487" s="109"/>
      <c r="AC487" s="108"/>
    </row>
    <row r="488" spans="11:29" ht="25" customHeight="1" x14ac:dyDescent="0.15">
      <c r="K488" s="108"/>
      <c r="M488" s="109"/>
      <c r="N488" s="109"/>
      <c r="O488" s="110"/>
      <c r="P488" s="111"/>
      <c r="V488" s="108"/>
      <c r="W488" s="108"/>
      <c r="X488" s="108"/>
      <c r="Y488" s="111"/>
      <c r="Z488" s="109"/>
      <c r="AC488" s="108"/>
    </row>
    <row r="489" spans="11:29" ht="25" customHeight="1" x14ac:dyDescent="0.15">
      <c r="K489" s="108"/>
      <c r="M489" s="109"/>
      <c r="N489" s="109"/>
      <c r="O489" s="110"/>
      <c r="P489" s="111"/>
      <c r="V489" s="108"/>
      <c r="W489" s="108"/>
      <c r="X489" s="108"/>
      <c r="Y489" s="111"/>
      <c r="Z489" s="109"/>
      <c r="AC489" s="108"/>
    </row>
    <row r="490" spans="11:29" ht="25" customHeight="1" x14ac:dyDescent="0.15">
      <c r="K490" s="108"/>
      <c r="M490" s="109"/>
      <c r="N490" s="109"/>
      <c r="O490" s="110"/>
      <c r="P490" s="111"/>
      <c r="V490" s="108"/>
      <c r="W490" s="108"/>
      <c r="X490" s="108"/>
      <c r="Y490" s="111"/>
      <c r="Z490" s="109"/>
      <c r="AC490" s="108"/>
    </row>
    <row r="491" spans="11:29" ht="25" customHeight="1" x14ac:dyDescent="0.15">
      <c r="K491" s="108"/>
      <c r="M491" s="109"/>
      <c r="N491" s="109"/>
      <c r="O491" s="110"/>
      <c r="P491" s="111"/>
      <c r="V491" s="108"/>
      <c r="W491" s="108"/>
      <c r="X491" s="108"/>
      <c r="Y491" s="111"/>
      <c r="Z491" s="109"/>
      <c r="AC491" s="108"/>
    </row>
    <row r="492" spans="11:29" ht="25" customHeight="1" x14ac:dyDescent="0.15">
      <c r="K492" s="108"/>
      <c r="M492" s="109"/>
      <c r="N492" s="109"/>
      <c r="O492" s="110"/>
      <c r="P492" s="111"/>
      <c r="V492" s="108"/>
      <c r="W492" s="108"/>
      <c r="X492" s="108"/>
      <c r="Y492" s="111"/>
      <c r="Z492" s="109"/>
      <c r="AC492" s="108"/>
    </row>
    <row r="493" spans="11:29" ht="25" customHeight="1" x14ac:dyDescent="0.15">
      <c r="K493" s="108"/>
      <c r="M493" s="109"/>
      <c r="N493" s="109"/>
      <c r="O493" s="110"/>
      <c r="P493" s="111"/>
      <c r="V493" s="108"/>
      <c r="W493" s="108"/>
      <c r="X493" s="108"/>
      <c r="Y493" s="111"/>
      <c r="Z493" s="109"/>
      <c r="AC493" s="108"/>
    </row>
    <row r="494" spans="11:29" ht="25" customHeight="1" x14ac:dyDescent="0.15">
      <c r="K494" s="108"/>
      <c r="M494" s="109"/>
      <c r="N494" s="109"/>
      <c r="O494" s="110"/>
      <c r="P494" s="111"/>
      <c r="V494" s="108"/>
      <c r="W494" s="108"/>
      <c r="X494" s="108"/>
      <c r="Y494" s="111"/>
      <c r="Z494" s="109"/>
      <c r="AC494" s="108"/>
    </row>
    <row r="495" spans="11:29" ht="25" customHeight="1" x14ac:dyDescent="0.15">
      <c r="K495" s="108"/>
      <c r="M495" s="109"/>
      <c r="N495" s="109"/>
      <c r="O495" s="110"/>
      <c r="P495" s="111"/>
      <c r="V495" s="108"/>
      <c r="W495" s="108"/>
      <c r="X495" s="108"/>
      <c r="Y495" s="111"/>
      <c r="Z495" s="109"/>
      <c r="AC495" s="108"/>
    </row>
    <row r="496" spans="11:29" ht="25" customHeight="1" x14ac:dyDescent="0.15">
      <c r="K496" s="108"/>
      <c r="M496" s="109"/>
      <c r="N496" s="109"/>
      <c r="O496" s="110"/>
      <c r="P496" s="111"/>
      <c r="V496" s="108"/>
      <c r="W496" s="108"/>
      <c r="X496" s="108"/>
      <c r="Y496" s="111"/>
      <c r="Z496" s="109"/>
      <c r="AC496" s="108"/>
    </row>
    <row r="497" spans="11:29" ht="25" customHeight="1" x14ac:dyDescent="0.15">
      <c r="K497" s="108"/>
      <c r="M497" s="109"/>
      <c r="N497" s="109"/>
      <c r="O497" s="110"/>
      <c r="P497" s="111"/>
      <c r="V497" s="108"/>
      <c r="W497" s="108"/>
      <c r="X497" s="108"/>
      <c r="Y497" s="111"/>
      <c r="Z497" s="109"/>
      <c r="AC497" s="108"/>
    </row>
    <row r="498" spans="11:29" ht="25" customHeight="1" x14ac:dyDescent="0.15">
      <c r="K498" s="108"/>
      <c r="M498" s="109"/>
      <c r="N498" s="109"/>
      <c r="O498" s="110"/>
      <c r="P498" s="111"/>
      <c r="V498" s="108"/>
      <c r="W498" s="108"/>
      <c r="X498" s="108"/>
      <c r="Y498" s="111"/>
      <c r="Z498" s="109"/>
      <c r="AC498" s="108"/>
    </row>
    <row r="499" spans="11:29" ht="25" customHeight="1" x14ac:dyDescent="0.15">
      <c r="K499" s="108"/>
      <c r="M499" s="109"/>
      <c r="N499" s="109"/>
      <c r="O499" s="110"/>
      <c r="P499" s="111"/>
      <c r="V499" s="108"/>
      <c r="W499" s="108"/>
      <c r="X499" s="108"/>
      <c r="Y499" s="111"/>
      <c r="Z499" s="109"/>
      <c r="AC499" s="108"/>
    </row>
    <row r="500" spans="11:29" ht="25" customHeight="1" x14ac:dyDescent="0.15">
      <c r="K500" s="108"/>
      <c r="M500" s="109"/>
      <c r="N500" s="109"/>
      <c r="O500" s="110"/>
      <c r="P500" s="111"/>
      <c r="V500" s="108"/>
      <c r="W500" s="108"/>
      <c r="X500" s="108"/>
      <c r="Y500" s="111"/>
      <c r="Z500" s="109"/>
      <c r="AC500" s="108"/>
    </row>
    <row r="501" spans="11:29" ht="25" customHeight="1" x14ac:dyDescent="0.15">
      <c r="K501" s="108"/>
      <c r="M501" s="109"/>
      <c r="N501" s="109"/>
      <c r="O501" s="110"/>
      <c r="P501" s="111"/>
      <c r="V501" s="108"/>
      <c r="W501" s="108"/>
      <c r="X501" s="108"/>
      <c r="Y501" s="111"/>
      <c r="Z501" s="109"/>
      <c r="AC501" s="108"/>
    </row>
    <row r="502" spans="11:29" ht="25" customHeight="1" x14ac:dyDescent="0.15">
      <c r="K502" s="108"/>
      <c r="M502" s="109"/>
      <c r="N502" s="109"/>
      <c r="O502" s="110"/>
      <c r="P502" s="111"/>
      <c r="V502" s="108"/>
      <c r="W502" s="108"/>
      <c r="X502" s="108"/>
      <c r="Y502" s="111"/>
      <c r="Z502" s="109"/>
      <c r="AC502" s="108"/>
    </row>
    <row r="503" spans="11:29" ht="25" customHeight="1" x14ac:dyDescent="0.15">
      <c r="K503" s="108"/>
      <c r="M503" s="109"/>
      <c r="N503" s="109"/>
      <c r="O503" s="110"/>
      <c r="P503" s="111"/>
      <c r="V503" s="108"/>
      <c r="W503" s="108"/>
      <c r="X503" s="108"/>
      <c r="Y503" s="111"/>
      <c r="Z503" s="109"/>
      <c r="AC503" s="108"/>
    </row>
    <row r="504" spans="11:29" ht="25" customHeight="1" x14ac:dyDescent="0.15">
      <c r="K504" s="108"/>
      <c r="M504" s="109"/>
      <c r="N504" s="109"/>
      <c r="O504" s="110"/>
      <c r="P504" s="111"/>
      <c r="V504" s="108"/>
      <c r="W504" s="108"/>
      <c r="X504" s="108"/>
      <c r="Y504" s="111"/>
      <c r="Z504" s="109"/>
      <c r="AC504" s="108"/>
    </row>
    <row r="505" spans="11:29" ht="25" customHeight="1" x14ac:dyDescent="0.15">
      <c r="K505" s="108"/>
      <c r="M505" s="109"/>
      <c r="N505" s="109"/>
      <c r="O505" s="110"/>
      <c r="P505" s="111"/>
      <c r="V505" s="108"/>
      <c r="W505" s="108"/>
      <c r="X505" s="108"/>
      <c r="Y505" s="111"/>
      <c r="Z505" s="109"/>
      <c r="AC505" s="108"/>
    </row>
    <row r="506" spans="11:29" ht="25" customHeight="1" x14ac:dyDescent="0.15">
      <c r="K506" s="108"/>
      <c r="M506" s="109"/>
      <c r="N506" s="109"/>
      <c r="O506" s="110"/>
      <c r="P506" s="111"/>
      <c r="V506" s="108"/>
      <c r="W506" s="108"/>
      <c r="X506" s="108"/>
      <c r="Y506" s="111"/>
      <c r="Z506" s="109"/>
      <c r="AC506" s="108"/>
    </row>
    <row r="507" spans="11:29" ht="25" customHeight="1" x14ac:dyDescent="0.15">
      <c r="K507" s="108"/>
      <c r="M507" s="109"/>
      <c r="N507" s="109"/>
      <c r="O507" s="110"/>
      <c r="P507" s="111"/>
      <c r="V507" s="108"/>
      <c r="W507" s="108"/>
      <c r="X507" s="108"/>
      <c r="Y507" s="111"/>
      <c r="Z507" s="109"/>
      <c r="AC507" s="108"/>
    </row>
    <row r="508" spans="11:29" ht="25" customHeight="1" x14ac:dyDescent="0.15">
      <c r="K508" s="108"/>
      <c r="M508" s="109"/>
      <c r="N508" s="109"/>
      <c r="O508" s="110"/>
      <c r="P508" s="111"/>
      <c r="V508" s="108"/>
      <c r="W508" s="108"/>
      <c r="X508" s="108"/>
      <c r="Y508" s="111"/>
      <c r="Z508" s="109"/>
      <c r="AC508" s="108"/>
    </row>
    <row r="509" spans="11:29" ht="25" customHeight="1" x14ac:dyDescent="0.15">
      <c r="K509" s="108"/>
      <c r="M509" s="109"/>
      <c r="N509" s="109"/>
      <c r="O509" s="110"/>
      <c r="P509" s="111"/>
      <c r="V509" s="108"/>
      <c r="W509" s="108"/>
      <c r="X509" s="108"/>
      <c r="Y509" s="111"/>
      <c r="Z509" s="109"/>
      <c r="AC509" s="108"/>
    </row>
    <row r="510" spans="11:29" ht="25" customHeight="1" x14ac:dyDescent="0.15">
      <c r="K510" s="108"/>
      <c r="M510" s="109"/>
      <c r="N510" s="109"/>
      <c r="O510" s="110"/>
      <c r="P510" s="111"/>
      <c r="V510" s="108"/>
      <c r="W510" s="108"/>
      <c r="X510" s="108"/>
      <c r="Y510" s="111"/>
      <c r="Z510" s="109"/>
      <c r="AC510" s="108"/>
    </row>
    <row r="511" spans="11:29" ht="25" customHeight="1" x14ac:dyDescent="0.15">
      <c r="K511" s="108"/>
      <c r="M511" s="109"/>
      <c r="N511" s="109"/>
      <c r="O511" s="110"/>
      <c r="P511" s="111"/>
      <c r="V511" s="108"/>
      <c r="W511" s="108"/>
      <c r="X511" s="108"/>
      <c r="Y511" s="111"/>
      <c r="Z511" s="109"/>
      <c r="AC511" s="108"/>
    </row>
    <row r="512" spans="11:29" ht="25" customHeight="1" x14ac:dyDescent="0.15">
      <c r="K512" s="108"/>
      <c r="M512" s="109"/>
      <c r="N512" s="109"/>
      <c r="O512" s="110"/>
      <c r="P512" s="111"/>
      <c r="V512" s="108"/>
      <c r="W512" s="108"/>
      <c r="X512" s="108"/>
      <c r="Y512" s="111"/>
      <c r="Z512" s="109"/>
      <c r="AC512" s="108"/>
    </row>
    <row r="513" spans="11:29" ht="25" customHeight="1" x14ac:dyDescent="0.15">
      <c r="K513" s="108"/>
      <c r="M513" s="109"/>
      <c r="N513" s="109"/>
      <c r="O513" s="110"/>
      <c r="P513" s="111"/>
      <c r="V513" s="108"/>
      <c r="W513" s="108"/>
      <c r="X513" s="108"/>
      <c r="Y513" s="111"/>
      <c r="Z513" s="109"/>
      <c r="AC513" s="108"/>
    </row>
    <row r="514" spans="11:29" ht="25" customHeight="1" x14ac:dyDescent="0.15">
      <c r="K514" s="108"/>
      <c r="M514" s="109"/>
      <c r="N514" s="109"/>
      <c r="O514" s="110"/>
      <c r="P514" s="111"/>
      <c r="V514" s="108"/>
      <c r="W514" s="108"/>
      <c r="X514" s="108"/>
      <c r="Y514" s="111"/>
      <c r="Z514" s="109"/>
      <c r="AC514" s="108"/>
    </row>
    <row r="515" spans="11:29" ht="25" customHeight="1" x14ac:dyDescent="0.15">
      <c r="K515" s="108"/>
      <c r="M515" s="109"/>
      <c r="N515" s="109"/>
      <c r="O515" s="110"/>
      <c r="P515" s="111"/>
      <c r="V515" s="108"/>
      <c r="W515" s="108"/>
      <c r="X515" s="108"/>
      <c r="Y515" s="111"/>
      <c r="Z515" s="109"/>
      <c r="AC515" s="108"/>
    </row>
    <row r="516" spans="11:29" ht="25" customHeight="1" x14ac:dyDescent="0.15">
      <c r="K516" s="108"/>
      <c r="M516" s="109"/>
      <c r="N516" s="109"/>
      <c r="O516" s="110"/>
      <c r="P516" s="111"/>
      <c r="V516" s="108"/>
      <c r="W516" s="108"/>
      <c r="X516" s="108"/>
      <c r="Y516" s="111"/>
      <c r="Z516" s="109"/>
      <c r="AC516" s="108"/>
    </row>
    <row r="517" spans="11:29" ht="25" customHeight="1" x14ac:dyDescent="0.15">
      <c r="K517" s="108"/>
      <c r="M517" s="109"/>
      <c r="N517" s="109"/>
      <c r="O517" s="110"/>
      <c r="P517" s="111"/>
      <c r="V517" s="108"/>
      <c r="W517" s="108"/>
      <c r="X517" s="108"/>
      <c r="Y517" s="111"/>
      <c r="Z517" s="109"/>
      <c r="AC517" s="108"/>
    </row>
    <row r="518" spans="11:29" ht="25" customHeight="1" x14ac:dyDescent="0.15">
      <c r="K518" s="108"/>
      <c r="M518" s="109"/>
      <c r="N518" s="109"/>
      <c r="O518" s="110"/>
      <c r="P518" s="111"/>
      <c r="V518" s="108"/>
      <c r="W518" s="108"/>
      <c r="X518" s="108"/>
      <c r="Y518" s="111"/>
      <c r="Z518" s="109"/>
      <c r="AC518" s="108"/>
    </row>
    <row r="519" spans="11:29" ht="25" customHeight="1" x14ac:dyDescent="0.15">
      <c r="K519" s="108"/>
      <c r="M519" s="109"/>
      <c r="N519" s="109"/>
      <c r="O519" s="110"/>
      <c r="P519" s="111"/>
      <c r="V519" s="108"/>
      <c r="W519" s="108"/>
      <c r="X519" s="108"/>
      <c r="Y519" s="111"/>
      <c r="Z519" s="109"/>
      <c r="AC519" s="108"/>
    </row>
    <row r="520" spans="11:29" ht="25" customHeight="1" x14ac:dyDescent="0.15">
      <c r="K520" s="108"/>
      <c r="M520" s="109"/>
      <c r="N520" s="109"/>
      <c r="O520" s="110"/>
      <c r="P520" s="111"/>
      <c r="V520" s="108"/>
      <c r="W520" s="108"/>
      <c r="X520" s="108"/>
      <c r="Y520" s="111"/>
      <c r="Z520" s="109"/>
      <c r="AC520" s="108"/>
    </row>
    <row r="521" spans="11:29" ht="25" customHeight="1" x14ac:dyDescent="0.15">
      <c r="K521" s="108"/>
      <c r="M521" s="109"/>
      <c r="N521" s="109"/>
      <c r="O521" s="110"/>
      <c r="P521" s="111"/>
      <c r="V521" s="108"/>
      <c r="W521" s="108"/>
      <c r="X521" s="108"/>
      <c r="Y521" s="111"/>
      <c r="Z521" s="109"/>
      <c r="AC521" s="108"/>
    </row>
    <row r="522" spans="11:29" ht="25" customHeight="1" x14ac:dyDescent="0.15">
      <c r="K522" s="108"/>
      <c r="M522" s="109"/>
      <c r="N522" s="109"/>
      <c r="O522" s="110"/>
      <c r="P522" s="111"/>
      <c r="V522" s="108"/>
      <c r="W522" s="108"/>
      <c r="X522" s="108"/>
      <c r="Y522" s="111"/>
      <c r="Z522" s="109"/>
      <c r="AC522" s="108"/>
    </row>
    <row r="523" spans="11:29" ht="25" customHeight="1" x14ac:dyDescent="0.15">
      <c r="K523" s="108"/>
      <c r="M523" s="109"/>
      <c r="N523" s="109"/>
      <c r="O523" s="110"/>
      <c r="P523" s="111"/>
      <c r="V523" s="108"/>
      <c r="W523" s="108"/>
      <c r="X523" s="108"/>
      <c r="Y523" s="111"/>
      <c r="Z523" s="109"/>
      <c r="AC523" s="108"/>
    </row>
    <row r="524" spans="11:29" ht="25" customHeight="1" x14ac:dyDescent="0.15">
      <c r="K524" s="108"/>
      <c r="M524" s="109"/>
      <c r="N524" s="109"/>
      <c r="O524" s="110"/>
      <c r="P524" s="111"/>
      <c r="V524" s="108"/>
      <c r="W524" s="108"/>
      <c r="X524" s="108"/>
      <c r="Y524" s="111"/>
      <c r="Z524" s="109"/>
      <c r="AC524" s="108"/>
    </row>
    <row r="525" spans="11:29" ht="25" customHeight="1" x14ac:dyDescent="0.15">
      <c r="K525" s="108"/>
      <c r="M525" s="109"/>
      <c r="N525" s="109"/>
      <c r="O525" s="110"/>
      <c r="P525" s="111"/>
      <c r="V525" s="108"/>
      <c r="W525" s="108"/>
      <c r="X525" s="108"/>
      <c r="Y525" s="111"/>
      <c r="Z525" s="109"/>
      <c r="AC525" s="108"/>
    </row>
    <row r="526" spans="11:29" ht="25" customHeight="1" x14ac:dyDescent="0.15">
      <c r="K526" s="108"/>
      <c r="M526" s="109"/>
      <c r="N526" s="109"/>
      <c r="O526" s="110"/>
      <c r="P526" s="111"/>
      <c r="V526" s="108"/>
      <c r="W526" s="108"/>
      <c r="X526" s="108"/>
      <c r="Y526" s="111"/>
      <c r="Z526" s="109"/>
      <c r="AC526" s="108"/>
    </row>
    <row r="527" spans="11:29" ht="25" customHeight="1" x14ac:dyDescent="0.15">
      <c r="K527" s="108"/>
      <c r="M527" s="109"/>
      <c r="N527" s="109"/>
      <c r="O527" s="110"/>
      <c r="P527" s="111"/>
      <c r="V527" s="108"/>
      <c r="W527" s="108"/>
      <c r="X527" s="108"/>
      <c r="Y527" s="111"/>
      <c r="Z527" s="109"/>
      <c r="AC527" s="108"/>
    </row>
    <row r="528" spans="11:29" ht="25" customHeight="1" x14ac:dyDescent="0.15">
      <c r="K528" s="108"/>
      <c r="M528" s="109"/>
      <c r="N528" s="109"/>
      <c r="O528" s="110"/>
      <c r="P528" s="111"/>
      <c r="V528" s="108"/>
      <c r="W528" s="108"/>
      <c r="X528" s="108"/>
      <c r="Y528" s="111"/>
      <c r="Z528" s="109"/>
      <c r="AC528" s="108"/>
    </row>
    <row r="529" spans="11:29" ht="25" customHeight="1" x14ac:dyDescent="0.15">
      <c r="K529" s="108"/>
      <c r="M529" s="109"/>
      <c r="N529" s="109"/>
      <c r="O529" s="110"/>
      <c r="P529" s="111"/>
      <c r="V529" s="108"/>
      <c r="W529" s="108"/>
      <c r="X529" s="108"/>
      <c r="Y529" s="111"/>
      <c r="Z529" s="109"/>
      <c r="AC529" s="108"/>
    </row>
    <row r="530" spans="11:29" ht="25" customHeight="1" x14ac:dyDescent="0.15">
      <c r="K530" s="108"/>
      <c r="M530" s="109"/>
      <c r="N530" s="109"/>
      <c r="O530" s="110"/>
      <c r="P530" s="111"/>
      <c r="V530" s="108"/>
      <c r="W530" s="108"/>
      <c r="X530" s="108"/>
      <c r="Y530" s="111"/>
      <c r="Z530" s="109"/>
      <c r="AC530" s="108"/>
    </row>
    <row r="531" spans="11:29" ht="25" customHeight="1" x14ac:dyDescent="0.15">
      <c r="K531" s="108"/>
      <c r="M531" s="109"/>
      <c r="N531" s="109"/>
      <c r="O531" s="110"/>
      <c r="P531" s="111"/>
      <c r="V531" s="108"/>
      <c r="W531" s="108"/>
      <c r="X531" s="108"/>
      <c r="Y531" s="111"/>
      <c r="Z531" s="109"/>
      <c r="AC531" s="108"/>
    </row>
    <row r="532" spans="11:29" ht="25" customHeight="1" x14ac:dyDescent="0.15">
      <c r="K532" s="108"/>
      <c r="M532" s="109"/>
      <c r="N532" s="109"/>
      <c r="O532" s="110"/>
      <c r="P532" s="111"/>
      <c r="V532" s="108"/>
      <c r="W532" s="108"/>
      <c r="X532" s="108"/>
      <c r="Y532" s="111"/>
      <c r="Z532" s="109"/>
      <c r="AC532" s="108"/>
    </row>
    <row r="533" spans="11:29" ht="25" customHeight="1" x14ac:dyDescent="0.15">
      <c r="K533" s="108"/>
      <c r="M533" s="109"/>
      <c r="N533" s="109"/>
      <c r="O533" s="110"/>
      <c r="P533" s="111"/>
      <c r="V533" s="108"/>
      <c r="W533" s="108"/>
      <c r="X533" s="108"/>
      <c r="Y533" s="111"/>
      <c r="Z533" s="109"/>
      <c r="AC533" s="108"/>
    </row>
    <row r="534" spans="11:29" ht="25" customHeight="1" x14ac:dyDescent="0.15">
      <c r="K534" s="108"/>
      <c r="M534" s="109"/>
      <c r="N534" s="109"/>
      <c r="O534" s="110"/>
      <c r="P534" s="111"/>
      <c r="V534" s="108"/>
      <c r="W534" s="108"/>
      <c r="X534" s="108"/>
      <c r="Y534" s="111"/>
      <c r="Z534" s="109"/>
      <c r="AC534" s="108"/>
    </row>
    <row r="535" spans="11:29" ht="25" customHeight="1" x14ac:dyDescent="0.15">
      <c r="K535" s="108"/>
      <c r="M535" s="109"/>
      <c r="N535" s="109"/>
      <c r="O535" s="110"/>
      <c r="P535" s="111"/>
      <c r="V535" s="108"/>
      <c r="W535" s="108"/>
      <c r="X535" s="108"/>
      <c r="Y535" s="111"/>
      <c r="Z535" s="109"/>
      <c r="AC535" s="108"/>
    </row>
    <row r="536" spans="11:29" ht="25" customHeight="1" x14ac:dyDescent="0.15">
      <c r="K536" s="108"/>
      <c r="M536" s="109"/>
      <c r="N536" s="109"/>
      <c r="O536" s="110"/>
      <c r="P536" s="111"/>
      <c r="V536" s="108"/>
      <c r="W536" s="108"/>
      <c r="X536" s="108"/>
      <c r="Y536" s="111"/>
      <c r="Z536" s="109"/>
      <c r="AC536" s="108"/>
    </row>
    <row r="537" spans="11:29" ht="25" customHeight="1" x14ac:dyDescent="0.15">
      <c r="K537" s="108"/>
      <c r="M537" s="109"/>
      <c r="N537" s="109"/>
      <c r="O537" s="110"/>
      <c r="P537" s="111"/>
      <c r="V537" s="108"/>
      <c r="W537" s="108"/>
      <c r="X537" s="108"/>
      <c r="Y537" s="111"/>
      <c r="Z537" s="109"/>
      <c r="AC537" s="108"/>
    </row>
    <row r="538" spans="11:29" ht="25" customHeight="1" x14ac:dyDescent="0.15">
      <c r="K538" s="108"/>
      <c r="M538" s="109"/>
      <c r="N538" s="109"/>
      <c r="O538" s="110"/>
      <c r="P538" s="111"/>
      <c r="V538" s="108"/>
      <c r="W538" s="108"/>
      <c r="X538" s="108"/>
      <c r="Y538" s="111"/>
      <c r="Z538" s="109"/>
      <c r="AC538" s="108"/>
    </row>
    <row r="539" spans="11:29" ht="25" customHeight="1" x14ac:dyDescent="0.15">
      <c r="K539" s="108"/>
      <c r="M539" s="109"/>
      <c r="N539" s="109"/>
      <c r="O539" s="110"/>
      <c r="P539" s="111"/>
      <c r="V539" s="108"/>
      <c r="W539" s="108"/>
      <c r="X539" s="108"/>
      <c r="Y539" s="111"/>
      <c r="Z539" s="109"/>
      <c r="AC539" s="108"/>
    </row>
    <row r="540" spans="11:29" ht="25" customHeight="1" x14ac:dyDescent="0.15">
      <c r="K540" s="108"/>
      <c r="M540" s="109"/>
      <c r="N540" s="109"/>
      <c r="O540" s="110"/>
      <c r="P540" s="111"/>
      <c r="V540" s="108"/>
      <c r="W540" s="108"/>
      <c r="X540" s="108"/>
      <c r="Y540" s="111"/>
      <c r="Z540" s="109"/>
      <c r="AC540" s="108"/>
    </row>
    <row r="541" spans="11:29" ht="25" customHeight="1" x14ac:dyDescent="0.15">
      <c r="K541" s="108"/>
      <c r="M541" s="109"/>
      <c r="N541" s="109"/>
      <c r="O541" s="110"/>
      <c r="P541" s="111"/>
      <c r="V541" s="108"/>
      <c r="W541" s="108"/>
      <c r="X541" s="108"/>
      <c r="Y541" s="111"/>
      <c r="Z541" s="109"/>
      <c r="AC541" s="108"/>
    </row>
    <row r="542" spans="11:29" ht="25" customHeight="1" x14ac:dyDescent="0.15">
      <c r="K542" s="108"/>
      <c r="M542" s="109"/>
      <c r="N542" s="109"/>
      <c r="O542" s="110"/>
      <c r="P542" s="111"/>
      <c r="V542" s="108"/>
      <c r="W542" s="108"/>
      <c r="X542" s="108"/>
      <c r="Y542" s="111"/>
      <c r="Z542" s="109"/>
      <c r="AC542" s="108"/>
    </row>
    <row r="543" spans="11:29" ht="25" customHeight="1" x14ac:dyDescent="0.15">
      <c r="K543" s="108"/>
      <c r="M543" s="109"/>
      <c r="N543" s="109"/>
      <c r="O543" s="110"/>
      <c r="P543" s="111"/>
      <c r="V543" s="108"/>
      <c r="W543" s="108"/>
      <c r="X543" s="108"/>
      <c r="Y543" s="111"/>
      <c r="Z543" s="109"/>
      <c r="AC543" s="108"/>
    </row>
    <row r="544" spans="11:29" ht="25" customHeight="1" x14ac:dyDescent="0.15">
      <c r="K544" s="108"/>
      <c r="M544" s="109"/>
      <c r="N544" s="109"/>
      <c r="O544" s="110"/>
      <c r="P544" s="111"/>
      <c r="V544" s="108"/>
      <c r="W544" s="108"/>
      <c r="X544" s="108"/>
      <c r="Y544" s="111"/>
      <c r="Z544" s="109"/>
      <c r="AC544" s="108"/>
    </row>
    <row r="545" spans="11:29" ht="25" customHeight="1" x14ac:dyDescent="0.15">
      <c r="K545" s="108"/>
      <c r="M545" s="109"/>
      <c r="N545" s="109"/>
      <c r="O545" s="110"/>
      <c r="P545" s="111"/>
      <c r="V545" s="108"/>
      <c r="W545" s="108"/>
      <c r="X545" s="108"/>
      <c r="Y545" s="111"/>
      <c r="Z545" s="109"/>
      <c r="AC545" s="108"/>
    </row>
    <row r="546" spans="11:29" ht="25" customHeight="1" x14ac:dyDescent="0.15">
      <c r="K546" s="108"/>
      <c r="M546" s="109"/>
      <c r="N546" s="109"/>
      <c r="O546" s="110"/>
      <c r="P546" s="111"/>
      <c r="V546" s="108"/>
      <c r="W546" s="108"/>
      <c r="X546" s="108"/>
      <c r="Y546" s="111"/>
      <c r="Z546" s="109"/>
      <c r="AC546" s="108"/>
    </row>
    <row r="547" spans="11:29" ht="25" customHeight="1" x14ac:dyDescent="0.15">
      <c r="K547" s="108"/>
      <c r="M547" s="109"/>
      <c r="N547" s="109"/>
      <c r="O547" s="110"/>
      <c r="P547" s="111"/>
      <c r="V547" s="108"/>
      <c r="W547" s="108"/>
      <c r="X547" s="108"/>
      <c r="Y547" s="111"/>
      <c r="Z547" s="109"/>
      <c r="AC547" s="108"/>
    </row>
    <row r="548" spans="11:29" ht="25" customHeight="1" x14ac:dyDescent="0.15">
      <c r="K548" s="108"/>
      <c r="M548" s="109"/>
      <c r="N548" s="109"/>
      <c r="O548" s="110"/>
      <c r="P548" s="111"/>
      <c r="V548" s="108"/>
      <c r="W548" s="108"/>
      <c r="X548" s="108"/>
      <c r="Y548" s="111"/>
      <c r="Z548" s="109"/>
      <c r="AC548" s="108"/>
    </row>
    <row r="549" spans="11:29" ht="25" customHeight="1" x14ac:dyDescent="0.15">
      <c r="K549" s="108"/>
      <c r="M549" s="109"/>
      <c r="N549" s="109"/>
      <c r="O549" s="110"/>
      <c r="P549" s="111"/>
      <c r="V549" s="108"/>
      <c r="W549" s="108"/>
      <c r="X549" s="108"/>
      <c r="Y549" s="111"/>
      <c r="Z549" s="109"/>
      <c r="AC549" s="108"/>
    </row>
    <row r="550" spans="11:29" ht="25" customHeight="1" x14ac:dyDescent="0.15">
      <c r="K550" s="108"/>
      <c r="M550" s="109"/>
      <c r="N550" s="109"/>
      <c r="O550" s="110"/>
      <c r="P550" s="111"/>
      <c r="V550" s="108"/>
      <c r="W550" s="108"/>
      <c r="X550" s="108"/>
      <c r="Y550" s="111"/>
      <c r="Z550" s="109"/>
      <c r="AC550" s="108"/>
    </row>
    <row r="551" spans="11:29" ht="25" customHeight="1" x14ac:dyDescent="0.15">
      <c r="K551" s="108"/>
      <c r="M551" s="109"/>
      <c r="N551" s="109"/>
      <c r="O551" s="110"/>
      <c r="P551" s="111"/>
      <c r="V551" s="108"/>
      <c r="W551" s="108"/>
      <c r="X551" s="108"/>
      <c r="Y551" s="111"/>
      <c r="Z551" s="109"/>
      <c r="AC551" s="108"/>
    </row>
    <row r="552" spans="11:29" ht="25" customHeight="1" x14ac:dyDescent="0.15">
      <c r="K552" s="108"/>
      <c r="M552" s="109"/>
      <c r="N552" s="109"/>
      <c r="O552" s="110"/>
      <c r="P552" s="111"/>
      <c r="V552" s="108"/>
      <c r="W552" s="108"/>
      <c r="X552" s="108"/>
      <c r="Y552" s="111"/>
      <c r="Z552" s="109"/>
      <c r="AC552" s="108"/>
    </row>
    <row r="553" spans="11:29" ht="25" customHeight="1" x14ac:dyDescent="0.15">
      <c r="K553" s="108"/>
      <c r="M553" s="109"/>
      <c r="N553" s="109"/>
      <c r="O553" s="110"/>
      <c r="P553" s="111"/>
      <c r="V553" s="108"/>
      <c r="W553" s="108"/>
      <c r="X553" s="108"/>
      <c r="Y553" s="111"/>
      <c r="Z553" s="109"/>
      <c r="AC553" s="108"/>
    </row>
    <row r="554" spans="11:29" ht="25" customHeight="1" x14ac:dyDescent="0.15">
      <c r="K554" s="108"/>
      <c r="M554" s="109"/>
      <c r="N554" s="109"/>
      <c r="O554" s="110"/>
      <c r="P554" s="111"/>
      <c r="V554" s="108"/>
      <c r="W554" s="108"/>
      <c r="X554" s="108"/>
      <c r="Y554" s="111"/>
      <c r="Z554" s="109"/>
      <c r="AC554" s="108"/>
    </row>
    <row r="555" spans="11:29" ht="25" customHeight="1" x14ac:dyDescent="0.15">
      <c r="K555" s="108"/>
      <c r="M555" s="109"/>
      <c r="N555" s="109"/>
      <c r="O555" s="110"/>
      <c r="P555" s="111"/>
      <c r="V555" s="108"/>
      <c r="W555" s="108"/>
      <c r="X555" s="108"/>
      <c r="Y555" s="111"/>
      <c r="Z555" s="109"/>
      <c r="AC555" s="108"/>
    </row>
    <row r="556" spans="11:29" ht="25" customHeight="1" x14ac:dyDescent="0.15">
      <c r="K556" s="108"/>
      <c r="M556" s="109"/>
      <c r="N556" s="109"/>
      <c r="O556" s="110"/>
      <c r="P556" s="111"/>
      <c r="V556" s="108"/>
      <c r="W556" s="108"/>
      <c r="X556" s="108"/>
      <c r="Y556" s="111"/>
      <c r="Z556" s="109"/>
      <c r="AC556" s="108"/>
    </row>
    <row r="557" spans="11:29" ht="25" customHeight="1" x14ac:dyDescent="0.15">
      <c r="K557" s="108"/>
      <c r="M557" s="109"/>
      <c r="N557" s="109"/>
      <c r="O557" s="110"/>
      <c r="P557" s="111"/>
      <c r="V557" s="108"/>
      <c r="W557" s="108"/>
      <c r="X557" s="108"/>
      <c r="Y557" s="111"/>
      <c r="Z557" s="109"/>
      <c r="AC557" s="108"/>
    </row>
    <row r="558" spans="11:29" ht="25" customHeight="1" x14ac:dyDescent="0.15">
      <c r="K558" s="108"/>
      <c r="M558" s="109"/>
      <c r="N558" s="109"/>
      <c r="O558" s="110"/>
      <c r="P558" s="111"/>
      <c r="V558" s="108"/>
      <c r="W558" s="108"/>
      <c r="X558" s="108"/>
      <c r="Y558" s="111"/>
      <c r="Z558" s="109"/>
      <c r="AC558" s="108"/>
    </row>
    <row r="559" spans="11:29" ht="25" customHeight="1" x14ac:dyDescent="0.15">
      <c r="K559" s="108"/>
      <c r="M559" s="109"/>
      <c r="N559" s="109"/>
      <c r="O559" s="110"/>
      <c r="P559" s="111"/>
      <c r="V559" s="108"/>
      <c r="W559" s="108"/>
      <c r="X559" s="108"/>
      <c r="Y559" s="111"/>
      <c r="Z559" s="109"/>
      <c r="AC559" s="108"/>
    </row>
    <row r="560" spans="11:29" ht="25" customHeight="1" x14ac:dyDescent="0.15">
      <c r="K560" s="108"/>
      <c r="M560" s="109"/>
      <c r="N560" s="109"/>
      <c r="O560" s="110"/>
      <c r="P560" s="111"/>
      <c r="V560" s="108"/>
      <c r="W560" s="108"/>
      <c r="X560" s="108"/>
      <c r="Y560" s="111"/>
      <c r="Z560" s="109"/>
      <c r="AC560" s="108"/>
    </row>
    <row r="561" spans="11:29" ht="25" customHeight="1" x14ac:dyDescent="0.15">
      <c r="K561" s="108"/>
      <c r="M561" s="109"/>
      <c r="N561" s="109"/>
      <c r="O561" s="110"/>
      <c r="P561" s="111"/>
      <c r="V561" s="108"/>
      <c r="W561" s="108"/>
      <c r="X561" s="108"/>
      <c r="Y561" s="111"/>
      <c r="Z561" s="109"/>
      <c r="AC561" s="108"/>
    </row>
    <row r="562" spans="11:29" ht="25" customHeight="1" x14ac:dyDescent="0.15">
      <c r="K562" s="108"/>
      <c r="M562" s="109"/>
      <c r="N562" s="109"/>
      <c r="O562" s="110"/>
      <c r="P562" s="111"/>
      <c r="V562" s="108"/>
      <c r="W562" s="108"/>
      <c r="X562" s="108"/>
      <c r="Y562" s="111"/>
      <c r="Z562" s="109"/>
      <c r="AC562" s="108"/>
    </row>
    <row r="563" spans="11:29" ht="25" customHeight="1" x14ac:dyDescent="0.15">
      <c r="K563" s="108"/>
      <c r="M563" s="109"/>
      <c r="N563" s="109"/>
      <c r="O563" s="110"/>
      <c r="P563" s="111"/>
      <c r="V563" s="108"/>
      <c r="W563" s="108"/>
      <c r="X563" s="108"/>
      <c r="Y563" s="111"/>
      <c r="Z563" s="109"/>
      <c r="AC563" s="108"/>
    </row>
    <row r="564" spans="11:29" ht="25" customHeight="1" x14ac:dyDescent="0.15">
      <c r="K564" s="108"/>
      <c r="M564" s="109"/>
      <c r="N564" s="109"/>
      <c r="O564" s="110"/>
      <c r="P564" s="111"/>
      <c r="V564" s="108"/>
      <c r="W564" s="108"/>
      <c r="X564" s="108"/>
      <c r="Y564" s="111"/>
      <c r="Z564" s="109"/>
      <c r="AC564" s="108"/>
    </row>
    <row r="565" spans="11:29" ht="25" customHeight="1" x14ac:dyDescent="0.15">
      <c r="K565" s="108"/>
      <c r="M565" s="109"/>
      <c r="N565" s="109"/>
      <c r="O565" s="110"/>
      <c r="P565" s="111"/>
      <c r="V565" s="108"/>
      <c r="W565" s="108"/>
      <c r="X565" s="108"/>
      <c r="Y565" s="111"/>
      <c r="Z565" s="109"/>
      <c r="AC565" s="108"/>
    </row>
    <row r="566" spans="11:29" ht="25" customHeight="1" x14ac:dyDescent="0.15">
      <c r="K566" s="108"/>
      <c r="M566" s="109"/>
      <c r="N566" s="109"/>
      <c r="O566" s="110"/>
      <c r="P566" s="111"/>
      <c r="V566" s="108"/>
      <c r="W566" s="108"/>
      <c r="X566" s="108"/>
      <c r="Y566" s="111"/>
      <c r="Z566" s="109"/>
      <c r="AC566" s="108"/>
    </row>
    <row r="567" spans="11:29" ht="25" customHeight="1" x14ac:dyDescent="0.15">
      <c r="K567" s="108"/>
      <c r="M567" s="109"/>
      <c r="N567" s="109"/>
      <c r="O567" s="110"/>
      <c r="P567" s="111"/>
      <c r="V567" s="108"/>
      <c r="W567" s="108"/>
      <c r="X567" s="108"/>
      <c r="Y567" s="111"/>
      <c r="Z567" s="109"/>
      <c r="AC567" s="108"/>
    </row>
    <row r="568" spans="11:29" ht="25" customHeight="1" x14ac:dyDescent="0.15">
      <c r="K568" s="108"/>
      <c r="M568" s="109"/>
      <c r="N568" s="109"/>
      <c r="O568" s="110"/>
      <c r="P568" s="111"/>
      <c r="V568" s="108"/>
      <c r="W568" s="108"/>
      <c r="X568" s="108"/>
      <c r="Y568" s="111"/>
      <c r="Z568" s="109"/>
      <c r="AC568" s="108"/>
    </row>
    <row r="569" spans="11:29" ht="25" customHeight="1" x14ac:dyDescent="0.15">
      <c r="K569" s="108"/>
      <c r="M569" s="109"/>
      <c r="N569" s="109"/>
      <c r="O569" s="110"/>
      <c r="P569" s="111"/>
      <c r="V569" s="108"/>
      <c r="W569" s="108"/>
      <c r="X569" s="108"/>
      <c r="Y569" s="111"/>
      <c r="Z569" s="109"/>
      <c r="AC569" s="108"/>
    </row>
    <row r="570" spans="11:29" ht="25" customHeight="1" x14ac:dyDescent="0.15">
      <c r="K570" s="108"/>
      <c r="M570" s="109"/>
      <c r="N570" s="109"/>
      <c r="O570" s="110"/>
      <c r="P570" s="111"/>
      <c r="V570" s="108"/>
      <c r="W570" s="108"/>
      <c r="X570" s="108"/>
      <c r="Y570" s="111"/>
      <c r="Z570" s="109"/>
      <c r="AC570" s="108"/>
    </row>
    <row r="571" spans="11:29" ht="25" customHeight="1" x14ac:dyDescent="0.15">
      <c r="K571" s="108"/>
      <c r="M571" s="109"/>
      <c r="N571" s="109"/>
      <c r="O571" s="110"/>
      <c r="P571" s="111"/>
      <c r="V571" s="108"/>
      <c r="W571" s="108"/>
      <c r="X571" s="108"/>
      <c r="Y571" s="111"/>
      <c r="Z571" s="109"/>
      <c r="AC571" s="108"/>
    </row>
    <row r="572" spans="11:29" ht="25" customHeight="1" x14ac:dyDescent="0.15">
      <c r="K572" s="108"/>
      <c r="M572" s="109"/>
      <c r="N572" s="109"/>
      <c r="O572" s="110"/>
      <c r="P572" s="111"/>
      <c r="V572" s="108"/>
      <c r="W572" s="108"/>
      <c r="X572" s="108"/>
      <c r="Y572" s="111"/>
      <c r="Z572" s="109"/>
      <c r="AC572" s="108"/>
    </row>
    <row r="573" spans="11:29" ht="25" customHeight="1" x14ac:dyDescent="0.15">
      <c r="K573" s="108"/>
      <c r="M573" s="109"/>
      <c r="N573" s="109"/>
      <c r="O573" s="110"/>
      <c r="P573" s="111"/>
      <c r="V573" s="108"/>
      <c r="W573" s="108"/>
      <c r="X573" s="108"/>
      <c r="Y573" s="111"/>
      <c r="Z573" s="109"/>
      <c r="AC573" s="108"/>
    </row>
    <row r="574" spans="11:29" ht="25" customHeight="1" x14ac:dyDescent="0.15">
      <c r="K574" s="108"/>
      <c r="M574" s="109"/>
      <c r="N574" s="109"/>
      <c r="O574" s="110"/>
      <c r="P574" s="111"/>
      <c r="V574" s="108"/>
      <c r="W574" s="108"/>
      <c r="X574" s="108"/>
      <c r="Y574" s="111"/>
      <c r="Z574" s="109"/>
      <c r="AC574" s="108"/>
    </row>
    <row r="575" spans="11:29" ht="25" customHeight="1" x14ac:dyDescent="0.15">
      <c r="K575" s="108"/>
      <c r="M575" s="109"/>
      <c r="N575" s="109"/>
      <c r="O575" s="110"/>
      <c r="P575" s="111"/>
      <c r="V575" s="108"/>
      <c r="W575" s="108"/>
      <c r="X575" s="108"/>
      <c r="Y575" s="111"/>
      <c r="Z575" s="109"/>
      <c r="AC575" s="108"/>
    </row>
    <row r="576" spans="11:29" ht="25" customHeight="1" x14ac:dyDescent="0.15">
      <c r="K576" s="108"/>
      <c r="M576" s="109"/>
      <c r="N576" s="109"/>
      <c r="O576" s="110"/>
      <c r="P576" s="111"/>
      <c r="V576" s="108"/>
      <c r="W576" s="108"/>
      <c r="X576" s="108"/>
      <c r="Y576" s="111"/>
      <c r="Z576" s="109"/>
      <c r="AC576" s="108"/>
    </row>
    <row r="577" spans="11:29" ht="25" customHeight="1" x14ac:dyDescent="0.15">
      <c r="K577" s="108"/>
      <c r="M577" s="109"/>
      <c r="N577" s="109"/>
      <c r="O577" s="110"/>
      <c r="P577" s="111"/>
      <c r="V577" s="108"/>
      <c r="W577" s="108"/>
      <c r="X577" s="108"/>
      <c r="Y577" s="111"/>
      <c r="Z577" s="109"/>
      <c r="AC577" s="108"/>
    </row>
    <row r="578" spans="11:29" ht="25" customHeight="1" x14ac:dyDescent="0.15">
      <c r="K578" s="108"/>
      <c r="M578" s="109"/>
      <c r="N578" s="109"/>
      <c r="O578" s="110"/>
      <c r="P578" s="111"/>
      <c r="V578" s="108"/>
      <c r="W578" s="108"/>
      <c r="X578" s="108"/>
      <c r="Y578" s="111"/>
      <c r="Z578" s="109"/>
      <c r="AC578" s="108"/>
    </row>
    <row r="579" spans="11:29" ht="25" customHeight="1" x14ac:dyDescent="0.15">
      <c r="K579" s="108"/>
      <c r="M579" s="109"/>
      <c r="N579" s="109"/>
      <c r="O579" s="110"/>
      <c r="P579" s="111"/>
      <c r="V579" s="108"/>
      <c r="W579" s="108"/>
      <c r="X579" s="108"/>
      <c r="Y579" s="111"/>
      <c r="Z579" s="109"/>
      <c r="AC579" s="108"/>
    </row>
    <row r="580" spans="11:29" ht="25" customHeight="1" x14ac:dyDescent="0.15">
      <c r="K580" s="108"/>
      <c r="M580" s="109"/>
      <c r="N580" s="109"/>
      <c r="O580" s="110"/>
      <c r="P580" s="111"/>
      <c r="V580" s="108"/>
      <c r="W580" s="108"/>
      <c r="X580" s="108"/>
      <c r="Y580" s="111"/>
      <c r="Z580" s="109"/>
      <c r="AC580" s="108"/>
    </row>
    <row r="581" spans="11:29" ht="25" customHeight="1" x14ac:dyDescent="0.15">
      <c r="K581" s="108"/>
      <c r="M581" s="109"/>
      <c r="N581" s="109"/>
      <c r="O581" s="110"/>
      <c r="P581" s="111"/>
      <c r="V581" s="108"/>
      <c r="W581" s="108"/>
      <c r="X581" s="108"/>
      <c r="Y581" s="111"/>
      <c r="Z581" s="109"/>
      <c r="AC581" s="108"/>
    </row>
    <row r="582" spans="11:29" ht="25" customHeight="1" x14ac:dyDescent="0.15">
      <c r="K582" s="108"/>
      <c r="M582" s="109"/>
      <c r="N582" s="109"/>
      <c r="O582" s="110"/>
      <c r="P582" s="111"/>
      <c r="V582" s="108"/>
      <c r="W582" s="108"/>
      <c r="X582" s="108"/>
      <c r="Y582" s="111"/>
      <c r="Z582" s="109"/>
      <c r="AC582" s="108"/>
    </row>
    <row r="583" spans="11:29" ht="25" customHeight="1" x14ac:dyDescent="0.15">
      <c r="K583" s="108"/>
      <c r="M583" s="109"/>
      <c r="N583" s="109"/>
      <c r="O583" s="110"/>
      <c r="P583" s="111"/>
      <c r="V583" s="108"/>
      <c r="W583" s="108"/>
      <c r="X583" s="108"/>
      <c r="Y583" s="111"/>
      <c r="Z583" s="109"/>
      <c r="AC583" s="108"/>
    </row>
    <row r="584" spans="11:29" ht="25" customHeight="1" x14ac:dyDescent="0.15">
      <c r="K584" s="108"/>
      <c r="M584" s="109"/>
      <c r="N584" s="109"/>
      <c r="O584" s="110"/>
      <c r="P584" s="111"/>
      <c r="V584" s="108"/>
      <c r="W584" s="108"/>
      <c r="X584" s="108"/>
      <c r="Y584" s="111"/>
      <c r="Z584" s="109"/>
      <c r="AC584" s="108"/>
    </row>
    <row r="585" spans="11:29" ht="25" customHeight="1" x14ac:dyDescent="0.15">
      <c r="K585" s="108"/>
      <c r="M585" s="109"/>
      <c r="N585" s="109"/>
      <c r="O585" s="110"/>
      <c r="P585" s="111"/>
      <c r="V585" s="108"/>
      <c r="W585" s="108"/>
      <c r="X585" s="108"/>
      <c r="Y585" s="111"/>
      <c r="Z585" s="109"/>
      <c r="AC585" s="108"/>
    </row>
    <row r="586" spans="11:29" ht="25" customHeight="1" x14ac:dyDescent="0.15">
      <c r="K586" s="108"/>
      <c r="M586" s="109"/>
      <c r="N586" s="109"/>
      <c r="O586" s="110"/>
      <c r="P586" s="111"/>
      <c r="V586" s="108"/>
      <c r="W586" s="108"/>
      <c r="X586" s="108"/>
      <c r="Y586" s="111"/>
      <c r="Z586" s="109"/>
      <c r="AC586" s="108"/>
    </row>
    <row r="587" spans="11:29" ht="25" customHeight="1" x14ac:dyDescent="0.15">
      <c r="K587" s="108"/>
      <c r="M587" s="109"/>
      <c r="N587" s="109"/>
      <c r="O587" s="110"/>
      <c r="P587" s="111"/>
      <c r="V587" s="108"/>
      <c r="W587" s="108"/>
      <c r="X587" s="108"/>
      <c r="Y587" s="111"/>
      <c r="Z587" s="109"/>
      <c r="AC587" s="108"/>
    </row>
    <row r="588" spans="11:29" ht="25" customHeight="1" x14ac:dyDescent="0.15">
      <c r="K588" s="108"/>
      <c r="M588" s="109"/>
      <c r="N588" s="109"/>
      <c r="O588" s="110"/>
      <c r="P588" s="111"/>
      <c r="V588" s="108"/>
      <c r="W588" s="108"/>
      <c r="X588" s="108"/>
      <c r="Y588" s="111"/>
      <c r="Z588" s="109"/>
      <c r="AC588" s="108"/>
    </row>
    <row r="589" spans="11:29" ht="25" customHeight="1" x14ac:dyDescent="0.15">
      <c r="K589" s="108"/>
      <c r="M589" s="109"/>
      <c r="N589" s="109"/>
      <c r="O589" s="110"/>
      <c r="P589" s="111"/>
      <c r="V589" s="108"/>
      <c r="W589" s="108"/>
      <c r="X589" s="108"/>
      <c r="Y589" s="111"/>
      <c r="Z589" s="109"/>
      <c r="AC589" s="108"/>
    </row>
    <row r="590" spans="11:29" ht="25" customHeight="1" x14ac:dyDescent="0.15">
      <c r="K590" s="108"/>
      <c r="M590" s="109"/>
      <c r="N590" s="109"/>
      <c r="O590" s="110"/>
      <c r="P590" s="111"/>
      <c r="V590" s="108"/>
      <c r="W590" s="108"/>
      <c r="X590" s="108"/>
      <c r="Y590" s="111"/>
      <c r="Z590" s="109"/>
      <c r="AC590" s="108"/>
    </row>
    <row r="591" spans="11:29" ht="25" customHeight="1" x14ac:dyDescent="0.15">
      <c r="K591" s="108"/>
      <c r="M591" s="109"/>
      <c r="N591" s="109"/>
      <c r="O591" s="110"/>
      <c r="P591" s="111"/>
      <c r="V591" s="108"/>
      <c r="W591" s="108"/>
      <c r="X591" s="108"/>
      <c r="Y591" s="111"/>
      <c r="Z591" s="109"/>
      <c r="AC591" s="108"/>
    </row>
    <row r="592" spans="11:29" ht="25" customHeight="1" x14ac:dyDescent="0.15">
      <c r="K592" s="108"/>
      <c r="M592" s="109"/>
      <c r="N592" s="109"/>
      <c r="O592" s="110"/>
      <c r="P592" s="111"/>
      <c r="V592" s="108"/>
      <c r="W592" s="108"/>
      <c r="X592" s="108"/>
      <c r="Y592" s="111"/>
      <c r="Z592" s="109"/>
      <c r="AC592" s="108"/>
    </row>
    <row r="593" spans="11:29" ht="25" customHeight="1" x14ac:dyDescent="0.15">
      <c r="K593" s="108"/>
      <c r="M593" s="109"/>
      <c r="N593" s="109"/>
      <c r="O593" s="110"/>
      <c r="P593" s="111"/>
      <c r="V593" s="108"/>
      <c r="W593" s="108"/>
      <c r="X593" s="108"/>
      <c r="Y593" s="111"/>
      <c r="Z593" s="109"/>
      <c r="AC593" s="108"/>
    </row>
    <row r="594" spans="11:29" ht="25" customHeight="1" x14ac:dyDescent="0.15">
      <c r="K594" s="108"/>
      <c r="M594" s="109"/>
      <c r="N594" s="109"/>
      <c r="O594" s="110"/>
      <c r="P594" s="111"/>
      <c r="V594" s="108"/>
      <c r="W594" s="108"/>
      <c r="X594" s="108"/>
      <c r="Y594" s="111"/>
      <c r="Z594" s="109"/>
      <c r="AC594" s="108"/>
    </row>
    <row r="595" spans="11:29" ht="25" customHeight="1" x14ac:dyDescent="0.15">
      <c r="K595" s="108"/>
      <c r="M595" s="109"/>
      <c r="N595" s="109"/>
      <c r="O595" s="110"/>
      <c r="P595" s="111"/>
      <c r="V595" s="108"/>
      <c r="W595" s="108"/>
      <c r="X595" s="108"/>
      <c r="Y595" s="111"/>
      <c r="Z595" s="109"/>
      <c r="AC595" s="108"/>
    </row>
    <row r="596" spans="11:29" ht="25" customHeight="1" x14ac:dyDescent="0.15">
      <c r="K596" s="108"/>
      <c r="M596" s="109"/>
      <c r="N596" s="109"/>
      <c r="O596" s="110"/>
      <c r="P596" s="111"/>
      <c r="V596" s="108"/>
      <c r="W596" s="108"/>
      <c r="X596" s="108"/>
      <c r="Y596" s="111"/>
      <c r="Z596" s="109"/>
      <c r="AC596" s="108"/>
    </row>
    <row r="597" spans="11:29" ht="25" customHeight="1" x14ac:dyDescent="0.15">
      <c r="K597" s="108"/>
      <c r="M597" s="109"/>
      <c r="N597" s="109"/>
      <c r="O597" s="110"/>
      <c r="P597" s="111"/>
      <c r="V597" s="108"/>
      <c r="W597" s="108"/>
      <c r="X597" s="108"/>
      <c r="Y597" s="111"/>
      <c r="Z597" s="109"/>
      <c r="AC597" s="108"/>
    </row>
    <row r="598" spans="11:29" ht="25" customHeight="1" x14ac:dyDescent="0.15">
      <c r="K598" s="108"/>
      <c r="M598" s="109"/>
      <c r="N598" s="109"/>
      <c r="O598" s="110"/>
      <c r="P598" s="111"/>
      <c r="V598" s="108"/>
      <c r="W598" s="108"/>
      <c r="X598" s="108"/>
      <c r="Y598" s="111"/>
      <c r="Z598" s="109"/>
      <c r="AC598" s="108"/>
    </row>
    <row r="599" spans="11:29" ht="25" customHeight="1" x14ac:dyDescent="0.15">
      <c r="K599" s="108"/>
      <c r="M599" s="109"/>
      <c r="N599" s="109"/>
      <c r="O599" s="110"/>
      <c r="P599" s="111"/>
      <c r="V599" s="108"/>
      <c r="W599" s="108"/>
      <c r="X599" s="108"/>
      <c r="Y599" s="111"/>
      <c r="Z599" s="109"/>
      <c r="AC599" s="108"/>
    </row>
    <row r="600" spans="11:29" ht="25" customHeight="1" x14ac:dyDescent="0.15">
      <c r="K600" s="108"/>
      <c r="M600" s="109"/>
      <c r="N600" s="109"/>
      <c r="O600" s="110"/>
      <c r="P600" s="111"/>
      <c r="V600" s="108"/>
      <c r="W600" s="108"/>
      <c r="X600" s="108"/>
      <c r="Y600" s="111"/>
      <c r="Z600" s="109"/>
      <c r="AC600" s="108"/>
    </row>
    <row r="601" spans="11:29" ht="25" customHeight="1" x14ac:dyDescent="0.15">
      <c r="K601" s="108"/>
      <c r="M601" s="109"/>
      <c r="N601" s="109"/>
      <c r="O601" s="110"/>
      <c r="P601" s="111"/>
      <c r="V601" s="108"/>
      <c r="W601" s="108"/>
      <c r="X601" s="108"/>
      <c r="Y601" s="111"/>
      <c r="Z601" s="109"/>
      <c r="AC601" s="108"/>
    </row>
    <row r="602" spans="11:29" ht="25" customHeight="1" x14ac:dyDescent="0.15">
      <c r="K602" s="108"/>
      <c r="M602" s="109"/>
      <c r="N602" s="109"/>
      <c r="O602" s="110"/>
      <c r="P602" s="111"/>
      <c r="V602" s="108"/>
      <c r="W602" s="108"/>
      <c r="X602" s="108"/>
      <c r="Y602" s="111"/>
      <c r="Z602" s="109"/>
      <c r="AC602" s="108"/>
    </row>
    <row r="603" spans="11:29" ht="25" customHeight="1" x14ac:dyDescent="0.15">
      <c r="K603" s="108"/>
      <c r="M603" s="109"/>
      <c r="N603" s="109"/>
      <c r="O603" s="110"/>
      <c r="P603" s="111"/>
      <c r="V603" s="108"/>
      <c r="W603" s="108"/>
      <c r="X603" s="108"/>
      <c r="Y603" s="111"/>
      <c r="Z603" s="109"/>
      <c r="AC603" s="108"/>
    </row>
    <row r="604" spans="11:29" ht="25" customHeight="1" x14ac:dyDescent="0.15">
      <c r="K604" s="108"/>
      <c r="M604" s="109"/>
      <c r="N604" s="109"/>
      <c r="O604" s="110"/>
      <c r="P604" s="111"/>
      <c r="V604" s="108"/>
      <c r="W604" s="108"/>
      <c r="X604" s="108"/>
      <c r="Y604" s="111"/>
      <c r="Z604" s="109"/>
      <c r="AC604" s="108"/>
    </row>
    <row r="605" spans="11:29" ht="25" customHeight="1" x14ac:dyDescent="0.15">
      <c r="K605" s="108"/>
      <c r="M605" s="109"/>
      <c r="N605" s="109"/>
      <c r="O605" s="110"/>
      <c r="P605" s="111"/>
      <c r="V605" s="108"/>
      <c r="W605" s="108"/>
      <c r="X605" s="108"/>
      <c r="Y605" s="111"/>
      <c r="Z605" s="109"/>
      <c r="AC605" s="108"/>
    </row>
    <row r="606" spans="11:29" ht="25" customHeight="1" x14ac:dyDescent="0.15">
      <c r="K606" s="108"/>
      <c r="M606" s="109"/>
      <c r="N606" s="109"/>
      <c r="O606" s="110"/>
      <c r="P606" s="111"/>
      <c r="V606" s="108"/>
      <c r="W606" s="108"/>
      <c r="X606" s="108"/>
      <c r="Y606" s="111"/>
      <c r="Z606" s="109"/>
      <c r="AC606" s="108"/>
    </row>
    <row r="607" spans="11:29" ht="25" customHeight="1" x14ac:dyDescent="0.15">
      <c r="K607" s="108"/>
      <c r="M607" s="109"/>
      <c r="N607" s="109"/>
      <c r="O607" s="110"/>
      <c r="P607" s="111"/>
      <c r="V607" s="108"/>
      <c r="W607" s="108"/>
      <c r="X607" s="108"/>
      <c r="Y607" s="111"/>
      <c r="Z607" s="109"/>
      <c r="AC607" s="108"/>
    </row>
    <row r="608" spans="11:29" ht="25" customHeight="1" x14ac:dyDescent="0.15">
      <c r="K608" s="108"/>
      <c r="M608" s="109"/>
      <c r="N608" s="109"/>
      <c r="O608" s="110"/>
      <c r="P608" s="111"/>
      <c r="V608" s="108"/>
      <c r="W608" s="108"/>
      <c r="X608" s="108"/>
      <c r="Y608" s="111"/>
      <c r="Z608" s="109"/>
      <c r="AC608" s="108"/>
    </row>
    <row r="609" spans="11:29" ht="25" customHeight="1" x14ac:dyDescent="0.15">
      <c r="K609" s="108"/>
      <c r="M609" s="109"/>
      <c r="N609" s="109"/>
      <c r="O609" s="110"/>
      <c r="P609" s="111"/>
      <c r="V609" s="108"/>
      <c r="W609" s="108"/>
      <c r="X609" s="108"/>
      <c r="Y609" s="111"/>
      <c r="Z609" s="109"/>
      <c r="AC609" s="108"/>
    </row>
    <row r="610" spans="11:29" ht="25" customHeight="1" x14ac:dyDescent="0.15">
      <c r="K610" s="108"/>
      <c r="M610" s="109"/>
      <c r="N610" s="109"/>
      <c r="O610" s="110"/>
      <c r="P610" s="111"/>
      <c r="V610" s="108"/>
      <c r="W610" s="108"/>
      <c r="X610" s="108"/>
      <c r="Y610" s="111"/>
      <c r="Z610" s="109"/>
      <c r="AC610" s="108"/>
    </row>
    <row r="611" spans="11:29" ht="25" customHeight="1" x14ac:dyDescent="0.15">
      <c r="K611" s="108"/>
      <c r="M611" s="109"/>
      <c r="N611" s="109"/>
      <c r="O611" s="110"/>
      <c r="P611" s="111"/>
      <c r="V611" s="108"/>
      <c r="W611" s="108"/>
      <c r="X611" s="108"/>
      <c r="Y611" s="111"/>
      <c r="Z611" s="109"/>
      <c r="AC611" s="108"/>
    </row>
    <row r="612" spans="11:29" ht="25" customHeight="1" x14ac:dyDescent="0.15">
      <c r="K612" s="108"/>
      <c r="M612" s="109"/>
      <c r="N612" s="109"/>
      <c r="O612" s="110"/>
      <c r="P612" s="111"/>
      <c r="V612" s="108"/>
      <c r="W612" s="108"/>
      <c r="X612" s="108"/>
      <c r="Y612" s="111"/>
      <c r="Z612" s="109"/>
      <c r="AC612" s="108"/>
    </row>
    <row r="613" spans="11:29" ht="25" customHeight="1" x14ac:dyDescent="0.15">
      <c r="K613" s="108"/>
      <c r="M613" s="109"/>
      <c r="N613" s="109"/>
      <c r="O613" s="110"/>
      <c r="P613" s="111"/>
      <c r="V613" s="108"/>
      <c r="W613" s="108"/>
      <c r="X613" s="108"/>
      <c r="Y613" s="111"/>
      <c r="Z613" s="109"/>
      <c r="AC613" s="108"/>
    </row>
    <row r="614" spans="11:29" ht="25" customHeight="1" x14ac:dyDescent="0.15">
      <c r="K614" s="108"/>
      <c r="M614" s="109"/>
      <c r="N614" s="109"/>
      <c r="O614" s="110"/>
      <c r="P614" s="111"/>
      <c r="V614" s="108"/>
      <c r="W614" s="108"/>
      <c r="X614" s="108"/>
      <c r="Y614" s="111"/>
      <c r="Z614" s="109"/>
      <c r="AC614" s="108"/>
    </row>
    <row r="615" spans="11:29" ht="25" customHeight="1" x14ac:dyDescent="0.15">
      <c r="K615" s="108"/>
      <c r="M615" s="109"/>
      <c r="N615" s="109"/>
      <c r="O615" s="110"/>
      <c r="P615" s="111"/>
      <c r="V615" s="108"/>
      <c r="W615" s="108"/>
      <c r="X615" s="108"/>
      <c r="Y615" s="111"/>
      <c r="Z615" s="109"/>
      <c r="AC615" s="108"/>
    </row>
    <row r="616" spans="11:29" ht="25" customHeight="1" x14ac:dyDescent="0.15">
      <c r="K616" s="108"/>
      <c r="M616" s="109"/>
      <c r="N616" s="109"/>
      <c r="O616" s="110"/>
      <c r="P616" s="111"/>
      <c r="V616" s="108"/>
      <c r="W616" s="108"/>
      <c r="X616" s="108"/>
      <c r="Y616" s="111"/>
      <c r="Z616" s="109"/>
      <c r="AC616" s="108"/>
    </row>
    <row r="617" spans="11:29" ht="25" customHeight="1" x14ac:dyDescent="0.15">
      <c r="K617" s="108"/>
      <c r="M617" s="109"/>
      <c r="N617" s="109"/>
      <c r="O617" s="110"/>
      <c r="P617" s="111"/>
      <c r="V617" s="108"/>
      <c r="W617" s="108"/>
      <c r="X617" s="108"/>
      <c r="Y617" s="111"/>
      <c r="Z617" s="109"/>
      <c r="AC617" s="108"/>
    </row>
    <row r="618" spans="11:29" ht="25" customHeight="1" x14ac:dyDescent="0.15">
      <c r="K618" s="108"/>
      <c r="M618" s="109"/>
      <c r="N618" s="109"/>
      <c r="O618" s="110"/>
      <c r="P618" s="111"/>
      <c r="V618" s="108"/>
      <c r="W618" s="108"/>
      <c r="X618" s="108"/>
      <c r="Y618" s="111"/>
      <c r="Z618" s="109"/>
      <c r="AC618" s="108"/>
    </row>
    <row r="619" spans="11:29" ht="25" customHeight="1" x14ac:dyDescent="0.15">
      <c r="K619" s="108"/>
      <c r="M619" s="109"/>
      <c r="N619" s="109"/>
      <c r="O619" s="110"/>
      <c r="P619" s="111"/>
      <c r="V619" s="108"/>
      <c r="W619" s="108"/>
      <c r="X619" s="108"/>
      <c r="Y619" s="111"/>
      <c r="Z619" s="109"/>
      <c r="AC619" s="108"/>
    </row>
    <row r="620" spans="11:29" ht="25" customHeight="1" x14ac:dyDescent="0.15">
      <c r="K620" s="108"/>
      <c r="M620" s="109"/>
      <c r="N620" s="109"/>
      <c r="O620" s="110"/>
      <c r="P620" s="111"/>
      <c r="V620" s="108"/>
      <c r="W620" s="108"/>
      <c r="X620" s="108"/>
      <c r="Y620" s="111"/>
      <c r="Z620" s="109"/>
      <c r="AC620" s="108"/>
    </row>
    <row r="621" spans="11:29" ht="25" customHeight="1" x14ac:dyDescent="0.15">
      <c r="K621" s="108"/>
      <c r="M621" s="109"/>
      <c r="N621" s="109"/>
      <c r="O621" s="110"/>
      <c r="P621" s="111"/>
      <c r="V621" s="108"/>
      <c r="W621" s="108"/>
      <c r="X621" s="108"/>
      <c r="Y621" s="111"/>
      <c r="Z621" s="109"/>
      <c r="AC621" s="108"/>
    </row>
    <row r="622" spans="11:29" ht="25" customHeight="1" x14ac:dyDescent="0.15">
      <c r="K622" s="108"/>
      <c r="M622" s="109"/>
      <c r="N622" s="109"/>
      <c r="O622" s="110"/>
      <c r="P622" s="111"/>
      <c r="V622" s="108"/>
      <c r="W622" s="108"/>
      <c r="X622" s="108"/>
      <c r="Y622" s="111"/>
      <c r="Z622" s="109"/>
      <c r="AC622" s="108"/>
    </row>
    <row r="623" spans="11:29" ht="25" customHeight="1" x14ac:dyDescent="0.15">
      <c r="K623" s="108"/>
      <c r="M623" s="109"/>
      <c r="N623" s="109"/>
      <c r="O623" s="110"/>
      <c r="P623" s="111"/>
      <c r="V623" s="108"/>
      <c r="W623" s="108"/>
      <c r="X623" s="108"/>
      <c r="Y623" s="111"/>
      <c r="Z623" s="109"/>
      <c r="AC623" s="108"/>
    </row>
    <row r="624" spans="11:29" ht="25" customHeight="1" x14ac:dyDescent="0.15">
      <c r="K624" s="108"/>
      <c r="M624" s="109"/>
      <c r="N624" s="109"/>
      <c r="O624" s="110"/>
      <c r="P624" s="111"/>
      <c r="V624" s="108"/>
      <c r="W624" s="108"/>
      <c r="X624" s="108"/>
      <c r="Y624" s="111"/>
      <c r="Z624" s="109"/>
      <c r="AC624" s="108"/>
    </row>
    <row r="625" spans="11:29" ht="25" customHeight="1" x14ac:dyDescent="0.15">
      <c r="K625" s="108"/>
      <c r="M625" s="109"/>
      <c r="N625" s="109"/>
      <c r="O625" s="110"/>
      <c r="P625" s="111"/>
      <c r="V625" s="108"/>
      <c r="W625" s="108"/>
      <c r="X625" s="108"/>
      <c r="Y625" s="111"/>
      <c r="Z625" s="109"/>
      <c r="AC625" s="108"/>
    </row>
    <row r="626" spans="11:29" ht="25" customHeight="1" x14ac:dyDescent="0.15">
      <c r="K626" s="108"/>
      <c r="M626" s="109"/>
      <c r="N626" s="109"/>
      <c r="O626" s="110"/>
      <c r="P626" s="111"/>
      <c r="V626" s="108"/>
      <c r="W626" s="108"/>
      <c r="X626" s="108"/>
      <c r="Y626" s="111"/>
      <c r="Z626" s="109"/>
      <c r="AC626" s="108"/>
    </row>
    <row r="627" spans="11:29" ht="25" customHeight="1" x14ac:dyDescent="0.15">
      <c r="K627" s="108"/>
      <c r="M627" s="109"/>
      <c r="N627" s="109"/>
      <c r="O627" s="110"/>
      <c r="P627" s="111"/>
      <c r="V627" s="108"/>
      <c r="W627" s="108"/>
      <c r="X627" s="108"/>
      <c r="Y627" s="111"/>
      <c r="Z627" s="109"/>
      <c r="AC627" s="108"/>
    </row>
    <row r="628" spans="11:29" ht="25" customHeight="1" x14ac:dyDescent="0.15">
      <c r="K628" s="108"/>
      <c r="M628" s="109"/>
      <c r="N628" s="109"/>
      <c r="O628" s="110"/>
      <c r="P628" s="111"/>
      <c r="V628" s="108"/>
      <c r="W628" s="108"/>
      <c r="X628" s="108"/>
      <c r="Y628" s="111"/>
      <c r="Z628" s="109"/>
      <c r="AC628" s="108"/>
    </row>
    <row r="629" spans="11:29" ht="25" customHeight="1" x14ac:dyDescent="0.15">
      <c r="K629" s="108"/>
      <c r="M629" s="109"/>
      <c r="N629" s="109"/>
      <c r="O629" s="110"/>
      <c r="P629" s="111"/>
      <c r="V629" s="108"/>
      <c r="W629" s="108"/>
      <c r="X629" s="108"/>
      <c r="Y629" s="111"/>
      <c r="Z629" s="109"/>
      <c r="AC629" s="108"/>
    </row>
    <row r="630" spans="11:29" ht="25" customHeight="1" x14ac:dyDescent="0.15">
      <c r="K630" s="108"/>
      <c r="M630" s="109"/>
      <c r="N630" s="109"/>
      <c r="O630" s="110"/>
      <c r="P630" s="111"/>
      <c r="V630" s="108"/>
      <c r="W630" s="108"/>
      <c r="X630" s="108"/>
      <c r="Y630" s="111"/>
      <c r="Z630" s="109"/>
      <c r="AC630" s="108"/>
    </row>
    <row r="631" spans="11:29" ht="25" customHeight="1" x14ac:dyDescent="0.15">
      <c r="K631" s="108"/>
      <c r="M631" s="109"/>
      <c r="N631" s="109"/>
      <c r="O631" s="110"/>
      <c r="P631" s="111"/>
      <c r="V631" s="108"/>
      <c r="W631" s="108"/>
      <c r="X631" s="108"/>
      <c r="Y631" s="111"/>
      <c r="Z631" s="109"/>
      <c r="AC631" s="108"/>
    </row>
    <row r="632" spans="11:29" ht="25" customHeight="1" x14ac:dyDescent="0.15">
      <c r="K632" s="108"/>
      <c r="M632" s="109"/>
      <c r="N632" s="109"/>
      <c r="O632" s="110"/>
      <c r="P632" s="111"/>
      <c r="V632" s="108"/>
      <c r="W632" s="108"/>
      <c r="X632" s="108"/>
      <c r="Y632" s="111"/>
      <c r="Z632" s="109"/>
      <c r="AC632" s="108"/>
    </row>
    <row r="633" spans="11:29" ht="25" customHeight="1" x14ac:dyDescent="0.15">
      <c r="K633" s="108"/>
      <c r="M633" s="109"/>
      <c r="N633" s="109"/>
      <c r="O633" s="110"/>
      <c r="P633" s="111"/>
      <c r="V633" s="108"/>
      <c r="W633" s="108"/>
      <c r="X633" s="108"/>
      <c r="Y633" s="111"/>
      <c r="Z633" s="109"/>
      <c r="AC633" s="108"/>
    </row>
    <row r="634" spans="11:29" ht="25" customHeight="1" x14ac:dyDescent="0.15">
      <c r="K634" s="108"/>
      <c r="M634" s="109"/>
      <c r="N634" s="109"/>
      <c r="O634" s="110"/>
      <c r="P634" s="111"/>
      <c r="V634" s="108"/>
      <c r="W634" s="108"/>
      <c r="X634" s="108"/>
      <c r="Y634" s="111"/>
      <c r="Z634" s="109"/>
      <c r="AC634" s="108"/>
    </row>
    <row r="635" spans="11:29" ht="25" customHeight="1" x14ac:dyDescent="0.15">
      <c r="K635" s="108"/>
      <c r="M635" s="109"/>
      <c r="N635" s="109"/>
      <c r="O635" s="110"/>
      <c r="P635" s="111"/>
      <c r="V635" s="108"/>
      <c r="W635" s="108"/>
      <c r="X635" s="108"/>
      <c r="Y635" s="111"/>
      <c r="Z635" s="109"/>
      <c r="AC635" s="108"/>
    </row>
    <row r="636" spans="11:29" ht="25" customHeight="1" x14ac:dyDescent="0.15">
      <c r="K636" s="108"/>
      <c r="M636" s="109"/>
      <c r="N636" s="109"/>
      <c r="O636" s="110"/>
      <c r="P636" s="111"/>
      <c r="V636" s="108"/>
      <c r="W636" s="108"/>
      <c r="X636" s="108"/>
      <c r="Y636" s="111"/>
      <c r="Z636" s="109"/>
      <c r="AC636" s="108"/>
    </row>
    <row r="637" spans="11:29" ht="25" customHeight="1" x14ac:dyDescent="0.15">
      <c r="K637" s="108"/>
      <c r="M637" s="109"/>
      <c r="N637" s="109"/>
      <c r="O637" s="110"/>
      <c r="P637" s="111"/>
      <c r="V637" s="108"/>
      <c r="W637" s="108"/>
      <c r="X637" s="108"/>
      <c r="Y637" s="111"/>
      <c r="Z637" s="109"/>
      <c r="AC637" s="108"/>
    </row>
    <row r="638" spans="11:29" ht="25" customHeight="1" x14ac:dyDescent="0.15">
      <c r="K638" s="108"/>
      <c r="M638" s="109"/>
      <c r="N638" s="109"/>
      <c r="O638" s="110"/>
      <c r="P638" s="111"/>
      <c r="V638" s="108"/>
      <c r="W638" s="108"/>
      <c r="X638" s="108"/>
      <c r="Y638" s="111"/>
      <c r="Z638" s="109"/>
      <c r="AC638" s="108"/>
    </row>
    <row r="639" spans="11:29" ht="25" customHeight="1" x14ac:dyDescent="0.15">
      <c r="K639" s="108"/>
      <c r="M639" s="109"/>
      <c r="N639" s="109"/>
      <c r="O639" s="110"/>
      <c r="P639" s="111"/>
      <c r="V639" s="108"/>
      <c r="W639" s="108"/>
      <c r="X639" s="108"/>
      <c r="Y639" s="111"/>
      <c r="Z639" s="109"/>
      <c r="AC639" s="108"/>
    </row>
    <row r="640" spans="11:29" ht="25" customHeight="1" x14ac:dyDescent="0.15">
      <c r="K640" s="108"/>
      <c r="M640" s="109"/>
      <c r="N640" s="109"/>
      <c r="O640" s="110"/>
      <c r="P640" s="111"/>
      <c r="V640" s="108"/>
      <c r="W640" s="108"/>
      <c r="X640" s="108"/>
      <c r="Y640" s="111"/>
      <c r="Z640" s="109"/>
      <c r="AC640" s="108"/>
    </row>
    <row r="641" spans="11:29" ht="25" customHeight="1" x14ac:dyDescent="0.15">
      <c r="K641" s="108"/>
      <c r="M641" s="109"/>
      <c r="N641" s="109"/>
      <c r="O641" s="110"/>
      <c r="P641" s="111"/>
      <c r="V641" s="108"/>
      <c r="W641" s="108"/>
      <c r="X641" s="108"/>
      <c r="Y641" s="111"/>
      <c r="Z641" s="109"/>
      <c r="AC641" s="108"/>
    </row>
    <row r="642" spans="11:29" ht="25" customHeight="1" x14ac:dyDescent="0.15">
      <c r="K642" s="108"/>
      <c r="M642" s="109"/>
      <c r="N642" s="109"/>
      <c r="O642" s="110"/>
      <c r="P642" s="111"/>
      <c r="V642" s="108"/>
      <c r="W642" s="108"/>
      <c r="X642" s="108"/>
      <c r="Y642" s="111"/>
      <c r="Z642" s="109"/>
      <c r="AC642" s="108"/>
    </row>
    <row r="643" spans="11:29" ht="25" customHeight="1" x14ac:dyDescent="0.15">
      <c r="K643" s="108"/>
      <c r="M643" s="109"/>
      <c r="N643" s="109"/>
      <c r="O643" s="110"/>
      <c r="P643" s="111"/>
      <c r="V643" s="108"/>
      <c r="W643" s="108"/>
      <c r="X643" s="108"/>
      <c r="Y643" s="111"/>
      <c r="Z643" s="109"/>
      <c r="AC643" s="108"/>
    </row>
    <row r="644" spans="11:29" ht="25" customHeight="1" x14ac:dyDescent="0.15">
      <c r="K644" s="108"/>
      <c r="M644" s="109"/>
      <c r="N644" s="109"/>
      <c r="O644" s="110"/>
      <c r="P644" s="111"/>
      <c r="V644" s="108"/>
      <c r="W644" s="108"/>
      <c r="X644" s="108"/>
      <c r="Y644" s="111"/>
      <c r="Z644" s="109"/>
      <c r="AC644" s="108"/>
    </row>
    <row r="645" spans="11:29" ht="25" customHeight="1" x14ac:dyDescent="0.15">
      <c r="K645" s="108"/>
      <c r="M645" s="109"/>
      <c r="N645" s="109"/>
      <c r="O645" s="110"/>
      <c r="P645" s="111"/>
      <c r="V645" s="108"/>
      <c r="W645" s="108"/>
      <c r="X645" s="108"/>
      <c r="Y645" s="111"/>
      <c r="Z645" s="109"/>
      <c r="AC645" s="108"/>
    </row>
    <row r="646" spans="11:29" ht="25" customHeight="1" x14ac:dyDescent="0.15">
      <c r="K646" s="108"/>
      <c r="M646" s="109"/>
      <c r="N646" s="109"/>
      <c r="O646" s="110"/>
      <c r="P646" s="111"/>
      <c r="V646" s="108"/>
      <c r="W646" s="108"/>
      <c r="X646" s="108"/>
      <c r="Y646" s="111"/>
      <c r="Z646" s="109"/>
      <c r="AC646" s="108"/>
    </row>
    <row r="647" spans="11:29" ht="25" customHeight="1" x14ac:dyDescent="0.15">
      <c r="K647" s="108"/>
      <c r="M647" s="109"/>
      <c r="N647" s="109"/>
      <c r="O647" s="110"/>
      <c r="P647" s="111"/>
      <c r="V647" s="108"/>
      <c r="W647" s="108"/>
      <c r="X647" s="108"/>
      <c r="Y647" s="111"/>
      <c r="Z647" s="109"/>
      <c r="AC647" s="108"/>
    </row>
    <row r="648" spans="11:29" ht="25" customHeight="1" x14ac:dyDescent="0.15">
      <c r="K648" s="108"/>
      <c r="M648" s="109"/>
      <c r="N648" s="109"/>
      <c r="O648" s="110"/>
      <c r="P648" s="111"/>
      <c r="V648" s="108"/>
      <c r="W648" s="108"/>
      <c r="X648" s="108"/>
      <c r="Y648" s="111"/>
      <c r="Z648" s="109"/>
      <c r="AC648" s="108"/>
    </row>
    <row r="649" spans="11:29" ht="25" customHeight="1" x14ac:dyDescent="0.15">
      <c r="K649" s="108"/>
      <c r="M649" s="109"/>
      <c r="N649" s="109"/>
      <c r="O649" s="110"/>
      <c r="P649" s="111"/>
      <c r="V649" s="108"/>
      <c r="W649" s="108"/>
      <c r="X649" s="108"/>
      <c r="Y649" s="111"/>
      <c r="Z649" s="109"/>
      <c r="AC649" s="108"/>
    </row>
    <row r="650" spans="11:29" ht="25" customHeight="1" x14ac:dyDescent="0.15">
      <c r="K650" s="108"/>
      <c r="M650" s="109"/>
      <c r="N650" s="109"/>
      <c r="O650" s="110"/>
      <c r="P650" s="111"/>
      <c r="V650" s="108"/>
      <c r="W650" s="108"/>
      <c r="X650" s="108"/>
      <c r="Y650" s="111"/>
      <c r="Z650" s="109"/>
      <c r="AC650" s="108"/>
    </row>
    <row r="651" spans="11:29" ht="25" customHeight="1" x14ac:dyDescent="0.15">
      <c r="K651" s="108"/>
      <c r="M651" s="109"/>
      <c r="N651" s="109"/>
      <c r="O651" s="110"/>
      <c r="P651" s="111"/>
      <c r="V651" s="108"/>
      <c r="W651" s="108"/>
      <c r="X651" s="108"/>
      <c r="Y651" s="111"/>
      <c r="Z651" s="109"/>
      <c r="AC651" s="108"/>
    </row>
    <row r="652" spans="11:29" ht="25" customHeight="1" x14ac:dyDescent="0.15">
      <c r="K652" s="108"/>
      <c r="M652" s="109"/>
      <c r="N652" s="109"/>
      <c r="O652" s="110"/>
      <c r="P652" s="111"/>
      <c r="V652" s="108"/>
      <c r="W652" s="108"/>
      <c r="X652" s="108"/>
      <c r="Y652" s="111"/>
      <c r="Z652" s="109"/>
      <c r="AC652" s="108"/>
    </row>
    <row r="653" spans="11:29" ht="25" customHeight="1" x14ac:dyDescent="0.15">
      <c r="K653" s="108"/>
      <c r="M653" s="109"/>
      <c r="N653" s="109"/>
      <c r="O653" s="110"/>
      <c r="P653" s="111"/>
      <c r="V653" s="108"/>
      <c r="W653" s="108"/>
      <c r="X653" s="108"/>
      <c r="Y653" s="111"/>
      <c r="Z653" s="109"/>
      <c r="AC653" s="108"/>
    </row>
    <row r="654" spans="11:29" ht="25" customHeight="1" x14ac:dyDescent="0.15">
      <c r="K654" s="108"/>
      <c r="M654" s="109"/>
      <c r="N654" s="109"/>
      <c r="O654" s="110"/>
      <c r="P654" s="111"/>
      <c r="V654" s="108"/>
      <c r="W654" s="108"/>
      <c r="X654" s="108"/>
      <c r="Y654" s="111"/>
      <c r="Z654" s="109"/>
      <c r="AC654" s="108"/>
    </row>
    <row r="655" spans="11:29" ht="25" customHeight="1" x14ac:dyDescent="0.15">
      <c r="K655" s="108"/>
      <c r="M655" s="109"/>
      <c r="N655" s="109"/>
      <c r="O655" s="110"/>
      <c r="P655" s="111"/>
      <c r="V655" s="108"/>
      <c r="W655" s="108"/>
      <c r="X655" s="108"/>
      <c r="Y655" s="111"/>
      <c r="Z655" s="109"/>
      <c r="AC655" s="108"/>
    </row>
    <row r="656" spans="11:29" ht="25" customHeight="1" x14ac:dyDescent="0.15">
      <c r="K656" s="108"/>
      <c r="M656" s="109"/>
      <c r="N656" s="109"/>
      <c r="O656" s="110"/>
      <c r="P656" s="111"/>
      <c r="V656" s="108"/>
      <c r="W656" s="108"/>
      <c r="X656" s="108"/>
      <c r="Y656" s="111"/>
      <c r="Z656" s="109"/>
      <c r="AC656" s="108"/>
    </row>
    <row r="657" spans="11:29" ht="25" customHeight="1" x14ac:dyDescent="0.15">
      <c r="K657" s="108"/>
      <c r="M657" s="109"/>
      <c r="N657" s="109"/>
      <c r="O657" s="110"/>
      <c r="P657" s="111"/>
      <c r="V657" s="108"/>
      <c r="W657" s="108"/>
      <c r="X657" s="108"/>
      <c r="Y657" s="111"/>
      <c r="Z657" s="109"/>
      <c r="AC657" s="108"/>
    </row>
    <row r="658" spans="11:29" ht="25" customHeight="1" x14ac:dyDescent="0.15">
      <c r="K658" s="108"/>
      <c r="M658" s="109"/>
      <c r="N658" s="109"/>
      <c r="O658" s="110"/>
      <c r="P658" s="111"/>
      <c r="V658" s="108"/>
      <c r="W658" s="108"/>
      <c r="X658" s="108"/>
      <c r="Y658" s="111"/>
      <c r="Z658" s="109"/>
      <c r="AC658" s="108"/>
    </row>
    <row r="659" spans="11:29" ht="25" customHeight="1" x14ac:dyDescent="0.15">
      <c r="K659" s="108"/>
      <c r="M659" s="109"/>
      <c r="N659" s="109"/>
      <c r="O659" s="110"/>
      <c r="P659" s="111"/>
      <c r="V659" s="108"/>
      <c r="W659" s="108"/>
      <c r="X659" s="108"/>
      <c r="Y659" s="111"/>
      <c r="Z659" s="109"/>
      <c r="AC659" s="108"/>
    </row>
    <row r="660" spans="11:29" ht="25" customHeight="1" x14ac:dyDescent="0.15">
      <c r="K660" s="108"/>
      <c r="M660" s="109"/>
      <c r="N660" s="109"/>
      <c r="O660" s="110"/>
      <c r="P660" s="111"/>
      <c r="V660" s="108"/>
      <c r="W660" s="108"/>
      <c r="X660" s="108"/>
      <c r="Y660" s="111"/>
      <c r="Z660" s="109"/>
      <c r="AC660" s="108"/>
    </row>
    <row r="661" spans="11:29" ht="25" customHeight="1" x14ac:dyDescent="0.15">
      <c r="K661" s="108"/>
      <c r="M661" s="109"/>
      <c r="N661" s="109"/>
      <c r="O661" s="110"/>
      <c r="P661" s="111"/>
      <c r="V661" s="108"/>
      <c r="W661" s="108"/>
      <c r="X661" s="108"/>
      <c r="Y661" s="111"/>
      <c r="Z661" s="109"/>
      <c r="AC661" s="108"/>
    </row>
    <row r="662" spans="11:29" ht="25" customHeight="1" x14ac:dyDescent="0.15">
      <c r="K662" s="108"/>
      <c r="M662" s="109"/>
      <c r="N662" s="109"/>
      <c r="O662" s="110"/>
      <c r="P662" s="111"/>
      <c r="V662" s="108"/>
      <c r="W662" s="108"/>
      <c r="X662" s="108"/>
      <c r="Y662" s="111"/>
      <c r="Z662" s="109"/>
      <c r="AC662" s="108"/>
    </row>
    <row r="663" spans="11:29" ht="25" customHeight="1" x14ac:dyDescent="0.15">
      <c r="K663" s="108"/>
      <c r="M663" s="109"/>
      <c r="N663" s="109"/>
      <c r="O663" s="110"/>
      <c r="P663" s="111"/>
      <c r="V663" s="108"/>
      <c r="W663" s="108"/>
      <c r="X663" s="108"/>
      <c r="Y663" s="111"/>
      <c r="Z663" s="109"/>
      <c r="AC663" s="108"/>
    </row>
    <row r="664" spans="11:29" ht="25" customHeight="1" x14ac:dyDescent="0.15">
      <c r="K664" s="108"/>
      <c r="M664" s="109"/>
      <c r="N664" s="109"/>
      <c r="O664" s="110"/>
      <c r="P664" s="111"/>
      <c r="V664" s="108"/>
      <c r="W664" s="108"/>
      <c r="X664" s="108"/>
      <c r="Y664" s="111"/>
      <c r="Z664" s="109"/>
      <c r="AC664" s="108"/>
    </row>
    <row r="665" spans="11:29" ht="25" customHeight="1" x14ac:dyDescent="0.15">
      <c r="K665" s="108"/>
      <c r="M665" s="109"/>
      <c r="N665" s="109"/>
      <c r="O665" s="110"/>
      <c r="P665" s="111"/>
      <c r="V665" s="108"/>
      <c r="W665" s="108"/>
      <c r="X665" s="108"/>
      <c r="Y665" s="111"/>
      <c r="Z665" s="109"/>
      <c r="AC665" s="108"/>
    </row>
    <row r="666" spans="11:29" ht="25" customHeight="1" x14ac:dyDescent="0.15">
      <c r="K666" s="108"/>
      <c r="M666" s="109"/>
      <c r="N666" s="109"/>
      <c r="O666" s="110"/>
      <c r="P666" s="111"/>
      <c r="V666" s="108"/>
      <c r="W666" s="108"/>
      <c r="X666" s="108"/>
      <c r="Y666" s="111"/>
      <c r="Z666" s="109"/>
      <c r="AC666" s="108"/>
    </row>
    <row r="667" spans="11:29" ht="25" customHeight="1" x14ac:dyDescent="0.15">
      <c r="K667" s="108"/>
      <c r="M667" s="109"/>
      <c r="N667" s="109"/>
      <c r="O667" s="110"/>
      <c r="P667" s="111"/>
      <c r="V667" s="108"/>
      <c r="W667" s="108"/>
      <c r="X667" s="108"/>
      <c r="Y667" s="111"/>
      <c r="Z667" s="109"/>
      <c r="AC667" s="108"/>
    </row>
    <row r="668" spans="11:29" ht="25" customHeight="1" x14ac:dyDescent="0.15">
      <c r="K668" s="108"/>
      <c r="M668" s="109"/>
      <c r="N668" s="109"/>
      <c r="O668" s="110"/>
      <c r="P668" s="111"/>
      <c r="V668" s="108"/>
      <c r="W668" s="108"/>
      <c r="X668" s="108"/>
      <c r="Y668" s="111"/>
      <c r="Z668" s="109"/>
      <c r="AC668" s="108"/>
    </row>
    <row r="669" spans="11:29" ht="25" customHeight="1" x14ac:dyDescent="0.15">
      <c r="K669" s="108"/>
      <c r="M669" s="109"/>
      <c r="N669" s="109"/>
      <c r="O669" s="110"/>
      <c r="P669" s="111"/>
      <c r="V669" s="108"/>
      <c r="W669" s="108"/>
      <c r="X669" s="108"/>
      <c r="Y669" s="111"/>
      <c r="Z669" s="109"/>
      <c r="AC669" s="108"/>
    </row>
    <row r="670" spans="11:29" ht="25" customHeight="1" x14ac:dyDescent="0.15">
      <c r="K670" s="108"/>
      <c r="M670" s="109"/>
      <c r="N670" s="109"/>
      <c r="O670" s="110"/>
      <c r="P670" s="111"/>
      <c r="V670" s="108"/>
      <c r="W670" s="108"/>
      <c r="X670" s="108"/>
      <c r="Y670" s="111"/>
      <c r="Z670" s="109"/>
      <c r="AC670" s="108"/>
    </row>
    <row r="671" spans="11:29" ht="25" customHeight="1" x14ac:dyDescent="0.15">
      <c r="K671" s="108"/>
      <c r="M671" s="109"/>
      <c r="N671" s="109"/>
      <c r="O671" s="110"/>
      <c r="P671" s="111"/>
      <c r="V671" s="108"/>
      <c r="W671" s="108"/>
      <c r="X671" s="108"/>
      <c r="Y671" s="111"/>
      <c r="Z671" s="109"/>
      <c r="AC671" s="108"/>
    </row>
    <row r="672" spans="11:29" ht="25" customHeight="1" x14ac:dyDescent="0.15">
      <c r="K672" s="108"/>
      <c r="M672" s="109"/>
      <c r="N672" s="109"/>
      <c r="O672" s="110"/>
      <c r="P672" s="111"/>
      <c r="V672" s="108"/>
      <c r="W672" s="108"/>
      <c r="X672" s="108"/>
      <c r="Y672" s="111"/>
      <c r="Z672" s="109"/>
      <c r="AC672" s="108"/>
    </row>
    <row r="673" spans="11:29" ht="25" customHeight="1" x14ac:dyDescent="0.15">
      <c r="K673" s="108"/>
      <c r="M673" s="109"/>
      <c r="N673" s="109"/>
      <c r="O673" s="110"/>
      <c r="P673" s="111"/>
      <c r="V673" s="108"/>
      <c r="W673" s="108"/>
      <c r="X673" s="108"/>
      <c r="Y673" s="111"/>
      <c r="Z673" s="109"/>
      <c r="AC673" s="108"/>
    </row>
    <row r="674" spans="11:29" ht="25" customHeight="1" x14ac:dyDescent="0.15">
      <c r="K674" s="108"/>
      <c r="M674" s="109"/>
      <c r="N674" s="109"/>
      <c r="O674" s="110"/>
      <c r="P674" s="111"/>
      <c r="V674" s="108"/>
      <c r="W674" s="108"/>
      <c r="X674" s="108"/>
      <c r="Y674" s="111"/>
      <c r="Z674" s="109"/>
      <c r="AC674" s="108"/>
    </row>
    <row r="675" spans="11:29" ht="25" customHeight="1" x14ac:dyDescent="0.15">
      <c r="K675" s="108"/>
      <c r="M675" s="109"/>
      <c r="N675" s="109"/>
      <c r="O675" s="110"/>
      <c r="P675" s="111"/>
      <c r="V675" s="108"/>
      <c r="W675" s="108"/>
      <c r="X675" s="108"/>
      <c r="Y675" s="111"/>
      <c r="Z675" s="109"/>
      <c r="AC675" s="108"/>
    </row>
    <row r="676" spans="11:29" ht="25" customHeight="1" x14ac:dyDescent="0.15">
      <c r="K676" s="108"/>
      <c r="M676" s="109"/>
      <c r="N676" s="109"/>
      <c r="O676" s="110"/>
      <c r="P676" s="111"/>
      <c r="V676" s="108"/>
      <c r="W676" s="108"/>
      <c r="X676" s="108"/>
      <c r="Y676" s="111"/>
      <c r="Z676" s="109"/>
      <c r="AC676" s="108"/>
    </row>
    <row r="677" spans="11:29" ht="25" customHeight="1" x14ac:dyDescent="0.15">
      <c r="K677" s="108"/>
      <c r="M677" s="109"/>
      <c r="N677" s="109"/>
      <c r="O677" s="110"/>
      <c r="P677" s="111"/>
      <c r="V677" s="108"/>
      <c r="W677" s="108"/>
      <c r="X677" s="108"/>
      <c r="Y677" s="111"/>
      <c r="Z677" s="109"/>
      <c r="AC677" s="108"/>
    </row>
    <row r="678" spans="11:29" ht="25" customHeight="1" x14ac:dyDescent="0.15">
      <c r="K678" s="108"/>
      <c r="M678" s="109"/>
      <c r="N678" s="109"/>
      <c r="O678" s="110"/>
      <c r="P678" s="111"/>
      <c r="V678" s="108"/>
      <c r="W678" s="108"/>
      <c r="X678" s="108"/>
      <c r="Y678" s="111"/>
      <c r="Z678" s="109"/>
      <c r="AC678" s="108"/>
    </row>
    <row r="679" spans="11:29" ht="25" customHeight="1" x14ac:dyDescent="0.15">
      <c r="K679" s="108"/>
      <c r="M679" s="109"/>
      <c r="N679" s="109"/>
      <c r="O679" s="110"/>
      <c r="P679" s="111"/>
      <c r="V679" s="108"/>
      <c r="W679" s="108"/>
      <c r="X679" s="108"/>
      <c r="Y679" s="111"/>
      <c r="Z679" s="109"/>
      <c r="AC679" s="108"/>
    </row>
    <row r="680" spans="11:29" ht="25" customHeight="1" x14ac:dyDescent="0.15">
      <c r="K680" s="108"/>
      <c r="M680" s="109"/>
      <c r="N680" s="109"/>
      <c r="O680" s="110"/>
      <c r="P680" s="111"/>
      <c r="V680" s="108"/>
      <c r="W680" s="108"/>
      <c r="X680" s="108"/>
      <c r="Y680" s="111"/>
      <c r="Z680" s="109"/>
      <c r="AC680" s="108"/>
    </row>
    <row r="681" spans="11:29" ht="25" customHeight="1" x14ac:dyDescent="0.15">
      <c r="K681" s="108"/>
      <c r="M681" s="109"/>
      <c r="N681" s="109"/>
      <c r="O681" s="110"/>
      <c r="P681" s="111"/>
      <c r="V681" s="108"/>
      <c r="W681" s="108"/>
      <c r="X681" s="108"/>
      <c r="Y681" s="111"/>
      <c r="Z681" s="109"/>
      <c r="AC681" s="108"/>
    </row>
    <row r="682" spans="11:29" ht="25" customHeight="1" x14ac:dyDescent="0.15">
      <c r="K682" s="108"/>
      <c r="M682" s="109"/>
      <c r="N682" s="109"/>
      <c r="O682" s="110"/>
      <c r="P682" s="111"/>
      <c r="V682" s="108"/>
      <c r="W682" s="108"/>
      <c r="X682" s="108"/>
      <c r="Y682" s="111"/>
      <c r="Z682" s="109"/>
      <c r="AC682" s="108"/>
    </row>
    <row r="683" spans="11:29" ht="25" customHeight="1" x14ac:dyDescent="0.15">
      <c r="K683" s="108"/>
      <c r="M683" s="109"/>
      <c r="N683" s="109"/>
      <c r="O683" s="110"/>
      <c r="P683" s="111"/>
      <c r="V683" s="108"/>
      <c r="W683" s="108"/>
      <c r="X683" s="108"/>
      <c r="Y683" s="111"/>
      <c r="Z683" s="109"/>
      <c r="AC683" s="108"/>
    </row>
    <row r="684" spans="11:29" ht="25" customHeight="1" x14ac:dyDescent="0.15">
      <c r="K684" s="108"/>
      <c r="M684" s="109"/>
      <c r="N684" s="109"/>
      <c r="O684" s="110"/>
      <c r="P684" s="111"/>
      <c r="V684" s="108"/>
      <c r="W684" s="108"/>
      <c r="X684" s="108"/>
      <c r="Y684" s="111"/>
      <c r="Z684" s="109"/>
      <c r="AC684" s="108"/>
    </row>
    <row r="685" spans="11:29" ht="25" customHeight="1" x14ac:dyDescent="0.15">
      <c r="K685" s="108"/>
      <c r="M685" s="109"/>
      <c r="N685" s="109"/>
      <c r="O685" s="110"/>
      <c r="P685" s="111"/>
      <c r="V685" s="108"/>
      <c r="W685" s="108"/>
      <c r="X685" s="108"/>
      <c r="Y685" s="111"/>
      <c r="Z685" s="109"/>
      <c r="AC685" s="108"/>
    </row>
    <row r="686" spans="11:29" ht="25" customHeight="1" x14ac:dyDescent="0.15">
      <c r="K686" s="108"/>
      <c r="M686" s="109"/>
      <c r="N686" s="109"/>
      <c r="O686" s="110"/>
      <c r="P686" s="111"/>
      <c r="V686" s="108"/>
      <c r="W686" s="108"/>
      <c r="X686" s="108"/>
      <c r="Y686" s="111"/>
      <c r="Z686" s="109"/>
      <c r="AC686" s="108"/>
    </row>
    <row r="687" spans="11:29" ht="25" customHeight="1" x14ac:dyDescent="0.15">
      <c r="K687" s="108"/>
      <c r="M687" s="109"/>
      <c r="N687" s="109"/>
      <c r="O687" s="110"/>
      <c r="P687" s="111"/>
      <c r="V687" s="108"/>
      <c r="W687" s="108"/>
      <c r="X687" s="108"/>
      <c r="Y687" s="111"/>
      <c r="Z687" s="109"/>
      <c r="AC687" s="108"/>
    </row>
    <row r="688" spans="11:29" ht="25" customHeight="1" x14ac:dyDescent="0.15">
      <c r="K688" s="108"/>
      <c r="M688" s="109"/>
      <c r="N688" s="109"/>
      <c r="O688" s="110"/>
      <c r="P688" s="111"/>
      <c r="V688" s="108"/>
      <c r="W688" s="108"/>
      <c r="X688" s="108"/>
      <c r="Y688" s="111"/>
      <c r="Z688" s="109"/>
      <c r="AC688" s="108"/>
    </row>
    <row r="689" spans="11:29" ht="25" customHeight="1" x14ac:dyDescent="0.15">
      <c r="K689" s="108"/>
      <c r="M689" s="109"/>
      <c r="N689" s="109"/>
      <c r="O689" s="110"/>
      <c r="P689" s="111"/>
      <c r="V689" s="108"/>
      <c r="W689" s="108"/>
      <c r="X689" s="108"/>
      <c r="Y689" s="111"/>
      <c r="Z689" s="109"/>
      <c r="AC689" s="108"/>
    </row>
    <row r="690" spans="11:29" ht="25" customHeight="1" x14ac:dyDescent="0.15">
      <c r="K690" s="108"/>
      <c r="M690" s="109"/>
      <c r="N690" s="109"/>
      <c r="O690" s="110"/>
      <c r="P690" s="111"/>
      <c r="V690" s="108"/>
      <c r="W690" s="108"/>
      <c r="X690" s="108"/>
      <c r="Y690" s="111"/>
      <c r="Z690" s="109"/>
      <c r="AC690" s="108"/>
    </row>
    <row r="691" spans="11:29" ht="25" customHeight="1" x14ac:dyDescent="0.15">
      <c r="K691" s="108"/>
      <c r="M691" s="109"/>
      <c r="N691" s="109"/>
      <c r="O691" s="110"/>
      <c r="P691" s="111"/>
      <c r="V691" s="108"/>
      <c r="W691" s="108"/>
      <c r="X691" s="108"/>
      <c r="Y691" s="111"/>
      <c r="Z691" s="109"/>
      <c r="AC691" s="108"/>
    </row>
    <row r="692" spans="11:29" ht="25" customHeight="1" x14ac:dyDescent="0.15">
      <c r="K692" s="108"/>
      <c r="M692" s="109"/>
      <c r="N692" s="109"/>
      <c r="O692" s="110"/>
      <c r="P692" s="111"/>
      <c r="V692" s="108"/>
      <c r="W692" s="108"/>
      <c r="X692" s="108"/>
      <c r="Y692" s="111"/>
      <c r="Z692" s="109"/>
      <c r="AC692" s="108"/>
    </row>
    <row r="693" spans="11:29" ht="25" customHeight="1" x14ac:dyDescent="0.15">
      <c r="K693" s="108"/>
      <c r="M693" s="109"/>
      <c r="N693" s="109"/>
      <c r="O693" s="110"/>
      <c r="P693" s="111"/>
      <c r="V693" s="108"/>
      <c r="W693" s="108"/>
      <c r="X693" s="108"/>
      <c r="Y693" s="111"/>
      <c r="Z693" s="109"/>
      <c r="AC693" s="108"/>
    </row>
    <row r="694" spans="11:29" ht="25" customHeight="1" x14ac:dyDescent="0.15">
      <c r="K694" s="108"/>
      <c r="M694" s="109"/>
      <c r="N694" s="109"/>
      <c r="O694" s="110"/>
      <c r="P694" s="111"/>
      <c r="V694" s="108"/>
      <c r="W694" s="108"/>
      <c r="X694" s="108"/>
      <c r="Y694" s="111"/>
      <c r="Z694" s="109"/>
      <c r="AC694" s="108"/>
    </row>
    <row r="695" spans="11:29" ht="25" customHeight="1" x14ac:dyDescent="0.15">
      <c r="K695" s="108"/>
      <c r="M695" s="109"/>
      <c r="N695" s="109"/>
      <c r="O695" s="110"/>
      <c r="P695" s="111"/>
      <c r="V695" s="108"/>
      <c r="W695" s="108"/>
      <c r="X695" s="108"/>
      <c r="Y695" s="111"/>
      <c r="Z695" s="109"/>
      <c r="AC695" s="108"/>
    </row>
    <row r="696" spans="11:29" ht="25" customHeight="1" x14ac:dyDescent="0.15">
      <c r="K696" s="108"/>
      <c r="M696" s="109"/>
      <c r="N696" s="109"/>
      <c r="O696" s="110"/>
      <c r="P696" s="111"/>
      <c r="V696" s="108"/>
      <c r="W696" s="108"/>
      <c r="X696" s="108"/>
      <c r="Y696" s="111"/>
      <c r="Z696" s="109"/>
      <c r="AC696" s="108"/>
    </row>
    <row r="697" spans="11:29" ht="25" customHeight="1" x14ac:dyDescent="0.15">
      <c r="K697" s="108"/>
      <c r="M697" s="109"/>
      <c r="N697" s="109"/>
      <c r="O697" s="110"/>
      <c r="P697" s="111"/>
      <c r="V697" s="108"/>
      <c r="W697" s="108"/>
      <c r="X697" s="108"/>
      <c r="Y697" s="111"/>
      <c r="Z697" s="109"/>
      <c r="AC697" s="108"/>
    </row>
    <row r="698" spans="11:29" ht="25" customHeight="1" x14ac:dyDescent="0.15">
      <c r="K698" s="108"/>
      <c r="M698" s="109"/>
      <c r="N698" s="109"/>
      <c r="O698" s="110"/>
      <c r="P698" s="111"/>
      <c r="V698" s="108"/>
      <c r="W698" s="108"/>
      <c r="X698" s="108"/>
      <c r="Y698" s="111"/>
      <c r="Z698" s="109"/>
      <c r="AC698" s="108"/>
    </row>
    <row r="699" spans="11:29" ht="25" customHeight="1" x14ac:dyDescent="0.15">
      <c r="K699" s="108"/>
      <c r="M699" s="109"/>
      <c r="N699" s="109"/>
      <c r="O699" s="110"/>
      <c r="P699" s="111"/>
      <c r="V699" s="108"/>
      <c r="W699" s="108"/>
      <c r="X699" s="108"/>
      <c r="Y699" s="111"/>
      <c r="Z699" s="109"/>
      <c r="AC699" s="108"/>
    </row>
    <row r="700" spans="11:29" ht="25" customHeight="1" x14ac:dyDescent="0.15">
      <c r="K700" s="108"/>
      <c r="M700" s="109"/>
      <c r="N700" s="109"/>
      <c r="O700" s="110"/>
      <c r="P700" s="111"/>
      <c r="V700" s="108"/>
      <c r="W700" s="108"/>
      <c r="X700" s="108"/>
      <c r="Y700" s="111"/>
      <c r="Z700" s="109"/>
      <c r="AC700" s="108"/>
    </row>
    <row r="701" spans="11:29" ht="25" customHeight="1" x14ac:dyDescent="0.15">
      <c r="K701" s="108"/>
      <c r="M701" s="109"/>
      <c r="N701" s="109"/>
      <c r="O701" s="110"/>
      <c r="P701" s="111"/>
      <c r="V701" s="108"/>
      <c r="W701" s="108"/>
      <c r="X701" s="108"/>
      <c r="Y701" s="111"/>
      <c r="Z701" s="109"/>
      <c r="AC701" s="108"/>
    </row>
    <row r="702" spans="11:29" ht="25" customHeight="1" x14ac:dyDescent="0.15">
      <c r="K702" s="108"/>
      <c r="M702" s="109"/>
      <c r="N702" s="109"/>
      <c r="O702" s="110"/>
      <c r="P702" s="111"/>
      <c r="V702" s="108"/>
      <c r="W702" s="108"/>
      <c r="X702" s="108"/>
      <c r="Y702" s="111"/>
      <c r="Z702" s="109"/>
      <c r="AC702" s="108"/>
    </row>
    <row r="703" spans="11:29" ht="25" customHeight="1" x14ac:dyDescent="0.15">
      <c r="K703" s="108"/>
      <c r="M703" s="109"/>
      <c r="N703" s="109"/>
      <c r="O703" s="110"/>
      <c r="P703" s="111"/>
      <c r="V703" s="108"/>
      <c r="W703" s="108"/>
      <c r="X703" s="108"/>
      <c r="Y703" s="111"/>
      <c r="Z703" s="109"/>
      <c r="AC703" s="108"/>
    </row>
    <row r="704" spans="11:29" ht="25" customHeight="1" x14ac:dyDescent="0.15">
      <c r="K704" s="108"/>
      <c r="M704" s="109"/>
      <c r="N704" s="109"/>
      <c r="O704" s="110"/>
      <c r="P704" s="111"/>
      <c r="V704" s="108"/>
      <c r="W704" s="108"/>
      <c r="X704" s="108"/>
      <c r="Y704" s="111"/>
      <c r="Z704" s="109"/>
      <c r="AC704" s="108"/>
    </row>
    <row r="705" spans="11:29" ht="25" customHeight="1" x14ac:dyDescent="0.15">
      <c r="K705" s="108"/>
      <c r="M705" s="109"/>
      <c r="N705" s="109"/>
      <c r="O705" s="110"/>
      <c r="P705" s="111"/>
      <c r="V705" s="108"/>
      <c r="W705" s="108"/>
      <c r="X705" s="108"/>
      <c r="Y705" s="111"/>
      <c r="Z705" s="109"/>
      <c r="AC705" s="108"/>
    </row>
    <row r="706" spans="11:29" ht="25" customHeight="1" x14ac:dyDescent="0.15">
      <c r="K706" s="108"/>
      <c r="M706" s="109"/>
      <c r="N706" s="109"/>
      <c r="O706" s="110"/>
      <c r="P706" s="111"/>
      <c r="V706" s="108"/>
      <c r="W706" s="108"/>
      <c r="X706" s="108"/>
      <c r="Y706" s="111"/>
      <c r="Z706" s="109"/>
      <c r="AC706" s="108"/>
    </row>
    <row r="707" spans="11:29" ht="25" customHeight="1" x14ac:dyDescent="0.15">
      <c r="K707" s="108"/>
      <c r="M707" s="109"/>
      <c r="N707" s="109"/>
      <c r="O707" s="110"/>
      <c r="P707" s="111"/>
      <c r="V707" s="108"/>
      <c r="W707" s="108"/>
      <c r="X707" s="108"/>
      <c r="Y707" s="111"/>
      <c r="Z707" s="109"/>
      <c r="AC707" s="108"/>
    </row>
    <row r="708" spans="11:29" ht="25" customHeight="1" x14ac:dyDescent="0.15">
      <c r="K708" s="108"/>
      <c r="M708" s="109"/>
      <c r="N708" s="109"/>
      <c r="O708" s="110"/>
      <c r="P708" s="111"/>
      <c r="V708" s="108"/>
      <c r="W708" s="108"/>
      <c r="X708" s="108"/>
      <c r="Y708" s="111"/>
      <c r="Z708" s="109"/>
      <c r="AC708" s="108"/>
    </row>
    <row r="709" spans="11:29" ht="25" customHeight="1" x14ac:dyDescent="0.15">
      <c r="K709" s="108"/>
      <c r="M709" s="109"/>
      <c r="N709" s="109"/>
      <c r="O709" s="110"/>
      <c r="P709" s="111"/>
      <c r="V709" s="108"/>
      <c r="W709" s="108"/>
      <c r="X709" s="108"/>
      <c r="Y709" s="111"/>
      <c r="Z709" s="109"/>
      <c r="AC709" s="108"/>
    </row>
    <row r="710" spans="11:29" ht="25" customHeight="1" x14ac:dyDescent="0.15">
      <c r="K710" s="108"/>
      <c r="M710" s="109"/>
      <c r="N710" s="109"/>
      <c r="O710" s="110"/>
      <c r="P710" s="111"/>
      <c r="V710" s="108"/>
      <c r="W710" s="108"/>
      <c r="X710" s="108"/>
      <c r="Y710" s="111"/>
      <c r="Z710" s="109"/>
      <c r="AC710" s="108"/>
    </row>
    <row r="711" spans="11:29" ht="25" customHeight="1" x14ac:dyDescent="0.15">
      <c r="K711" s="108"/>
      <c r="M711" s="109"/>
      <c r="N711" s="109"/>
      <c r="O711" s="110"/>
      <c r="P711" s="111"/>
      <c r="V711" s="108"/>
      <c r="W711" s="108"/>
      <c r="X711" s="108"/>
      <c r="Y711" s="111"/>
      <c r="Z711" s="109"/>
      <c r="AC711" s="108"/>
    </row>
    <row r="712" spans="11:29" ht="25" customHeight="1" x14ac:dyDescent="0.15">
      <c r="K712" s="108"/>
      <c r="M712" s="109"/>
      <c r="N712" s="109"/>
      <c r="O712" s="110"/>
      <c r="P712" s="111"/>
      <c r="V712" s="108"/>
      <c r="W712" s="108"/>
      <c r="X712" s="108"/>
      <c r="Y712" s="111"/>
      <c r="Z712" s="109"/>
      <c r="AC712" s="108"/>
    </row>
    <row r="713" spans="11:29" ht="25" customHeight="1" x14ac:dyDescent="0.15">
      <c r="K713" s="108"/>
      <c r="M713" s="109"/>
      <c r="N713" s="109"/>
      <c r="O713" s="110"/>
      <c r="P713" s="111"/>
      <c r="V713" s="108"/>
      <c r="W713" s="108"/>
      <c r="X713" s="108"/>
      <c r="Y713" s="111"/>
      <c r="Z713" s="109"/>
      <c r="AC713" s="108"/>
    </row>
    <row r="714" spans="11:29" ht="25" customHeight="1" x14ac:dyDescent="0.15">
      <c r="K714" s="108"/>
      <c r="M714" s="109"/>
      <c r="N714" s="109"/>
      <c r="O714" s="110"/>
      <c r="P714" s="111"/>
      <c r="V714" s="108"/>
      <c r="W714" s="108"/>
      <c r="X714" s="108"/>
      <c r="Y714" s="111"/>
      <c r="Z714" s="109"/>
      <c r="AC714" s="108"/>
    </row>
    <row r="715" spans="11:29" ht="25" customHeight="1" x14ac:dyDescent="0.15">
      <c r="K715" s="108"/>
      <c r="M715" s="109"/>
      <c r="N715" s="109"/>
      <c r="O715" s="110"/>
      <c r="P715" s="111"/>
      <c r="V715" s="108"/>
      <c r="W715" s="108"/>
      <c r="X715" s="108"/>
      <c r="Y715" s="111"/>
      <c r="Z715" s="109"/>
      <c r="AC715" s="108"/>
    </row>
    <row r="716" spans="11:29" ht="25" customHeight="1" x14ac:dyDescent="0.15">
      <c r="K716" s="108"/>
      <c r="M716" s="109"/>
      <c r="N716" s="109"/>
      <c r="O716" s="110"/>
      <c r="P716" s="111"/>
      <c r="V716" s="108"/>
      <c r="W716" s="108"/>
      <c r="X716" s="108"/>
      <c r="Y716" s="111"/>
      <c r="Z716" s="109"/>
      <c r="AC716" s="108"/>
    </row>
    <row r="717" spans="11:29" ht="25" customHeight="1" x14ac:dyDescent="0.15">
      <c r="K717" s="108"/>
      <c r="M717" s="109"/>
      <c r="N717" s="109"/>
      <c r="O717" s="110"/>
      <c r="P717" s="111"/>
      <c r="V717" s="108"/>
      <c r="W717" s="108"/>
      <c r="X717" s="108"/>
      <c r="Y717" s="111"/>
      <c r="Z717" s="109"/>
      <c r="AC717" s="108"/>
    </row>
    <row r="718" spans="11:29" ht="25" customHeight="1" x14ac:dyDescent="0.15">
      <c r="K718" s="108"/>
      <c r="M718" s="109"/>
      <c r="N718" s="109"/>
      <c r="O718" s="110"/>
      <c r="P718" s="111"/>
      <c r="V718" s="108"/>
      <c r="W718" s="108"/>
      <c r="X718" s="108"/>
      <c r="Y718" s="111"/>
      <c r="Z718" s="109"/>
      <c r="AC718" s="108"/>
    </row>
    <row r="719" spans="11:29" ht="25" customHeight="1" x14ac:dyDescent="0.15">
      <c r="K719" s="108"/>
      <c r="M719" s="109"/>
      <c r="N719" s="109"/>
      <c r="O719" s="110"/>
      <c r="P719" s="111"/>
      <c r="V719" s="108"/>
      <c r="W719" s="108"/>
      <c r="X719" s="108"/>
      <c r="Y719" s="111"/>
      <c r="Z719" s="109"/>
      <c r="AC719" s="108"/>
    </row>
    <row r="720" spans="11:29" ht="25" customHeight="1" x14ac:dyDescent="0.15">
      <c r="K720" s="108"/>
      <c r="M720" s="109"/>
      <c r="N720" s="109"/>
      <c r="O720" s="110"/>
      <c r="P720" s="111"/>
      <c r="V720" s="108"/>
      <c r="W720" s="108"/>
      <c r="X720" s="108"/>
      <c r="Y720" s="111"/>
      <c r="Z720" s="109"/>
      <c r="AC720" s="108"/>
    </row>
    <row r="721" spans="11:29" ht="25" customHeight="1" x14ac:dyDescent="0.15">
      <c r="K721" s="108"/>
      <c r="M721" s="109"/>
      <c r="N721" s="109"/>
      <c r="O721" s="110"/>
      <c r="P721" s="111"/>
      <c r="V721" s="108"/>
      <c r="W721" s="108"/>
      <c r="X721" s="108"/>
      <c r="Y721" s="111"/>
      <c r="Z721" s="109"/>
      <c r="AC721" s="108"/>
    </row>
    <row r="722" spans="11:29" ht="25" customHeight="1" x14ac:dyDescent="0.15">
      <c r="K722" s="108"/>
      <c r="M722" s="109"/>
      <c r="N722" s="109"/>
      <c r="O722" s="110"/>
      <c r="P722" s="111"/>
      <c r="V722" s="108"/>
      <c r="W722" s="108"/>
      <c r="X722" s="108"/>
      <c r="Y722" s="111"/>
      <c r="Z722" s="109"/>
      <c r="AC722" s="108"/>
    </row>
    <row r="723" spans="11:29" ht="25" customHeight="1" x14ac:dyDescent="0.15">
      <c r="K723" s="108"/>
      <c r="M723" s="109"/>
      <c r="N723" s="109"/>
      <c r="O723" s="110"/>
      <c r="P723" s="111"/>
      <c r="V723" s="108"/>
      <c r="W723" s="108"/>
      <c r="X723" s="108"/>
      <c r="Y723" s="111"/>
      <c r="Z723" s="109"/>
      <c r="AC723" s="108"/>
    </row>
    <row r="724" spans="11:29" ht="25" customHeight="1" x14ac:dyDescent="0.15">
      <c r="K724" s="108"/>
      <c r="M724" s="109"/>
      <c r="N724" s="109"/>
      <c r="O724" s="110"/>
      <c r="P724" s="111"/>
      <c r="V724" s="108"/>
      <c r="W724" s="108"/>
      <c r="X724" s="108"/>
      <c r="Y724" s="111"/>
      <c r="Z724" s="109"/>
      <c r="AC724" s="108"/>
    </row>
    <row r="725" spans="11:29" ht="25" customHeight="1" x14ac:dyDescent="0.15">
      <c r="K725" s="108"/>
      <c r="M725" s="109"/>
      <c r="N725" s="109"/>
      <c r="O725" s="110"/>
      <c r="P725" s="111"/>
      <c r="V725" s="108"/>
      <c r="W725" s="108"/>
      <c r="X725" s="108"/>
      <c r="Y725" s="111"/>
      <c r="Z725" s="109"/>
      <c r="AC725" s="108"/>
    </row>
    <row r="726" spans="11:29" ht="25" customHeight="1" x14ac:dyDescent="0.15">
      <c r="K726" s="108"/>
      <c r="M726" s="109"/>
      <c r="N726" s="109"/>
      <c r="O726" s="110"/>
      <c r="P726" s="111"/>
      <c r="V726" s="108"/>
      <c r="W726" s="108"/>
      <c r="X726" s="108"/>
      <c r="Y726" s="111"/>
      <c r="Z726" s="109"/>
      <c r="AC726" s="108"/>
    </row>
    <row r="727" spans="11:29" ht="25" customHeight="1" x14ac:dyDescent="0.15">
      <c r="K727" s="108"/>
      <c r="M727" s="109"/>
      <c r="N727" s="109"/>
      <c r="O727" s="110"/>
      <c r="P727" s="111"/>
      <c r="V727" s="108"/>
      <c r="W727" s="108"/>
      <c r="X727" s="108"/>
      <c r="Y727" s="111"/>
      <c r="Z727" s="109"/>
      <c r="AC727" s="108"/>
    </row>
    <row r="728" spans="11:29" ht="25" customHeight="1" x14ac:dyDescent="0.15">
      <c r="K728" s="108"/>
      <c r="M728" s="109"/>
      <c r="N728" s="109"/>
      <c r="O728" s="110"/>
      <c r="P728" s="111"/>
      <c r="V728" s="108"/>
      <c r="W728" s="108"/>
      <c r="X728" s="108"/>
      <c r="Y728" s="111"/>
      <c r="Z728" s="109"/>
      <c r="AC728" s="108"/>
    </row>
    <row r="729" spans="11:29" ht="25" customHeight="1" x14ac:dyDescent="0.15">
      <c r="K729" s="108"/>
      <c r="M729" s="109"/>
      <c r="N729" s="109"/>
      <c r="O729" s="110"/>
      <c r="P729" s="111"/>
      <c r="V729" s="108"/>
      <c r="W729" s="108"/>
      <c r="X729" s="108"/>
      <c r="Y729" s="111"/>
      <c r="Z729" s="109"/>
      <c r="AC729" s="108"/>
    </row>
    <row r="730" spans="11:29" ht="25" customHeight="1" x14ac:dyDescent="0.15">
      <c r="K730" s="108"/>
      <c r="M730" s="109"/>
      <c r="N730" s="109"/>
      <c r="O730" s="110"/>
      <c r="P730" s="111"/>
      <c r="V730" s="108"/>
      <c r="W730" s="108"/>
      <c r="X730" s="108"/>
      <c r="Y730" s="111"/>
      <c r="Z730" s="109"/>
      <c r="AC730" s="108"/>
    </row>
    <row r="731" spans="11:29" ht="25" customHeight="1" x14ac:dyDescent="0.15">
      <c r="K731" s="108"/>
      <c r="M731" s="109"/>
      <c r="N731" s="109"/>
      <c r="O731" s="110"/>
      <c r="P731" s="111"/>
      <c r="V731" s="108"/>
      <c r="W731" s="108"/>
      <c r="X731" s="108"/>
      <c r="Y731" s="111"/>
      <c r="Z731" s="109"/>
      <c r="AC731" s="108"/>
    </row>
    <row r="732" spans="11:29" ht="25" customHeight="1" x14ac:dyDescent="0.15">
      <c r="K732" s="108"/>
      <c r="M732" s="109"/>
      <c r="N732" s="109"/>
      <c r="O732" s="110"/>
      <c r="P732" s="111"/>
      <c r="V732" s="108"/>
      <c r="W732" s="108"/>
      <c r="X732" s="108"/>
      <c r="Y732" s="111"/>
      <c r="Z732" s="109"/>
      <c r="AC732" s="108"/>
    </row>
    <row r="733" spans="11:29" ht="25" customHeight="1" x14ac:dyDescent="0.15">
      <c r="K733" s="108"/>
      <c r="M733" s="109"/>
      <c r="N733" s="109"/>
      <c r="O733" s="110"/>
      <c r="P733" s="111"/>
      <c r="V733" s="108"/>
      <c r="W733" s="108"/>
      <c r="X733" s="108"/>
      <c r="Y733" s="111"/>
      <c r="Z733" s="109"/>
      <c r="AC733" s="108"/>
    </row>
    <row r="734" spans="11:29" ht="25" customHeight="1" x14ac:dyDescent="0.15">
      <c r="K734" s="108"/>
      <c r="M734" s="109"/>
      <c r="N734" s="109"/>
      <c r="O734" s="110"/>
      <c r="P734" s="111"/>
      <c r="V734" s="108"/>
      <c r="W734" s="108"/>
      <c r="X734" s="108"/>
      <c r="Y734" s="111"/>
      <c r="Z734" s="109"/>
      <c r="AC734" s="108"/>
    </row>
    <row r="735" spans="11:29" ht="25" customHeight="1" x14ac:dyDescent="0.15">
      <c r="K735" s="108"/>
      <c r="M735" s="109"/>
      <c r="N735" s="109"/>
      <c r="O735" s="110"/>
      <c r="P735" s="111"/>
      <c r="V735" s="108"/>
      <c r="W735" s="108"/>
      <c r="X735" s="108"/>
      <c r="Y735" s="111"/>
      <c r="Z735" s="109"/>
      <c r="AC735" s="108"/>
    </row>
    <row r="736" spans="11:29" ht="25" customHeight="1" x14ac:dyDescent="0.15">
      <c r="K736" s="108"/>
      <c r="M736" s="109"/>
      <c r="N736" s="109"/>
      <c r="O736" s="110"/>
      <c r="P736" s="111"/>
      <c r="V736" s="108"/>
      <c r="W736" s="108"/>
      <c r="X736" s="108"/>
      <c r="Y736" s="111"/>
      <c r="Z736" s="109"/>
      <c r="AC736" s="108"/>
    </row>
    <row r="737" spans="11:29" ht="25" customHeight="1" x14ac:dyDescent="0.15">
      <c r="K737" s="108"/>
      <c r="M737" s="109"/>
      <c r="N737" s="109"/>
      <c r="O737" s="110"/>
      <c r="P737" s="111"/>
      <c r="V737" s="108"/>
      <c r="W737" s="108"/>
      <c r="X737" s="108"/>
      <c r="Y737" s="111"/>
      <c r="Z737" s="109"/>
      <c r="AC737" s="108"/>
    </row>
    <row r="738" spans="11:29" ht="25" customHeight="1" x14ac:dyDescent="0.15">
      <c r="K738" s="108"/>
      <c r="M738" s="109"/>
      <c r="N738" s="109"/>
      <c r="O738" s="110"/>
      <c r="P738" s="111"/>
      <c r="V738" s="108"/>
      <c r="W738" s="108"/>
      <c r="X738" s="108"/>
      <c r="Y738" s="111"/>
      <c r="Z738" s="109"/>
      <c r="AC738" s="108"/>
    </row>
    <row r="739" spans="11:29" ht="25" customHeight="1" x14ac:dyDescent="0.15">
      <c r="K739" s="108"/>
      <c r="M739" s="109"/>
      <c r="N739" s="109"/>
      <c r="O739" s="110"/>
      <c r="P739" s="111"/>
      <c r="V739" s="108"/>
      <c r="W739" s="108"/>
      <c r="X739" s="108"/>
      <c r="Y739" s="111"/>
      <c r="Z739" s="109"/>
      <c r="AC739" s="108"/>
    </row>
    <row r="740" spans="11:29" ht="25" customHeight="1" x14ac:dyDescent="0.15">
      <c r="K740" s="108"/>
      <c r="M740" s="109"/>
      <c r="N740" s="109"/>
      <c r="O740" s="110"/>
      <c r="P740" s="111"/>
      <c r="V740" s="108"/>
      <c r="W740" s="108"/>
      <c r="X740" s="108"/>
      <c r="Y740" s="111"/>
      <c r="Z740" s="109"/>
      <c r="AC740" s="108"/>
    </row>
    <row r="741" spans="11:29" ht="25" customHeight="1" x14ac:dyDescent="0.15">
      <c r="K741" s="108"/>
      <c r="M741" s="109"/>
      <c r="N741" s="109"/>
      <c r="O741" s="110"/>
      <c r="P741" s="111"/>
      <c r="V741" s="108"/>
      <c r="W741" s="108"/>
      <c r="X741" s="108"/>
      <c r="Y741" s="111"/>
      <c r="Z741" s="109"/>
      <c r="AC741" s="108"/>
    </row>
    <row r="742" spans="11:29" ht="25" customHeight="1" x14ac:dyDescent="0.15">
      <c r="K742" s="108"/>
      <c r="M742" s="109"/>
      <c r="N742" s="109"/>
      <c r="O742" s="110"/>
      <c r="P742" s="111"/>
      <c r="V742" s="108"/>
      <c r="W742" s="108"/>
      <c r="X742" s="108"/>
      <c r="Y742" s="111"/>
      <c r="Z742" s="109"/>
      <c r="AC742" s="108"/>
    </row>
    <row r="743" spans="11:29" ht="25" customHeight="1" x14ac:dyDescent="0.15">
      <c r="K743" s="108"/>
      <c r="M743" s="109"/>
      <c r="N743" s="109"/>
      <c r="O743" s="110"/>
      <c r="P743" s="111"/>
      <c r="V743" s="108"/>
      <c r="W743" s="108"/>
      <c r="X743" s="108"/>
      <c r="Y743" s="111"/>
      <c r="Z743" s="109"/>
      <c r="AC743" s="108"/>
    </row>
    <row r="744" spans="11:29" ht="25" customHeight="1" x14ac:dyDescent="0.15">
      <c r="K744" s="108"/>
      <c r="M744" s="109"/>
      <c r="N744" s="109"/>
      <c r="O744" s="110"/>
      <c r="P744" s="111"/>
      <c r="V744" s="108"/>
      <c r="W744" s="108"/>
      <c r="X744" s="108"/>
      <c r="Y744" s="111"/>
      <c r="Z744" s="109"/>
      <c r="AC744" s="108"/>
    </row>
    <row r="745" spans="11:29" ht="25" customHeight="1" x14ac:dyDescent="0.15">
      <c r="K745" s="108"/>
      <c r="M745" s="109"/>
      <c r="N745" s="109"/>
      <c r="O745" s="110"/>
      <c r="P745" s="111"/>
      <c r="V745" s="108"/>
      <c r="W745" s="108"/>
      <c r="X745" s="108"/>
      <c r="Y745" s="111"/>
      <c r="Z745" s="109"/>
      <c r="AC745" s="108"/>
    </row>
    <row r="746" spans="11:29" ht="25" customHeight="1" x14ac:dyDescent="0.15">
      <c r="K746" s="108"/>
      <c r="M746" s="109"/>
      <c r="N746" s="109"/>
      <c r="O746" s="110"/>
      <c r="P746" s="111"/>
      <c r="V746" s="108"/>
      <c r="W746" s="108"/>
      <c r="X746" s="108"/>
      <c r="Y746" s="111"/>
      <c r="Z746" s="109"/>
      <c r="AC746" s="108"/>
    </row>
    <row r="747" spans="11:29" ht="25" customHeight="1" x14ac:dyDescent="0.15">
      <c r="K747" s="108"/>
      <c r="M747" s="109"/>
      <c r="N747" s="109"/>
      <c r="O747" s="110"/>
      <c r="P747" s="111"/>
      <c r="V747" s="108"/>
      <c r="W747" s="108"/>
      <c r="X747" s="108"/>
      <c r="Y747" s="111"/>
      <c r="Z747" s="109"/>
      <c r="AC747" s="108"/>
    </row>
    <row r="748" spans="11:29" ht="25" customHeight="1" x14ac:dyDescent="0.15">
      <c r="K748" s="108"/>
      <c r="M748" s="109"/>
      <c r="N748" s="109"/>
      <c r="O748" s="110"/>
      <c r="P748" s="111"/>
      <c r="V748" s="108"/>
      <c r="W748" s="108"/>
      <c r="X748" s="108"/>
      <c r="Y748" s="111"/>
      <c r="Z748" s="109"/>
      <c r="AC748" s="108"/>
    </row>
    <row r="749" spans="11:29" ht="25" customHeight="1" x14ac:dyDescent="0.15">
      <c r="K749" s="108"/>
      <c r="M749" s="109"/>
      <c r="N749" s="109"/>
      <c r="O749" s="110"/>
      <c r="P749" s="111"/>
      <c r="V749" s="108"/>
      <c r="W749" s="108"/>
      <c r="X749" s="108"/>
      <c r="Y749" s="111"/>
      <c r="Z749" s="109"/>
      <c r="AC749" s="108"/>
    </row>
    <row r="750" spans="11:29" ht="25" customHeight="1" x14ac:dyDescent="0.15">
      <c r="K750" s="108"/>
      <c r="M750" s="109"/>
      <c r="N750" s="109"/>
      <c r="O750" s="110"/>
      <c r="P750" s="111"/>
      <c r="V750" s="108"/>
      <c r="W750" s="108"/>
      <c r="X750" s="108"/>
      <c r="Y750" s="111"/>
      <c r="Z750" s="109"/>
      <c r="AC750" s="108"/>
    </row>
    <row r="751" spans="11:29" ht="25" customHeight="1" x14ac:dyDescent="0.15">
      <c r="K751" s="108"/>
      <c r="M751" s="109"/>
      <c r="N751" s="109"/>
      <c r="O751" s="110"/>
      <c r="P751" s="111"/>
      <c r="V751" s="108"/>
      <c r="W751" s="108"/>
      <c r="X751" s="108"/>
      <c r="Y751" s="111"/>
      <c r="Z751" s="109"/>
      <c r="AC751" s="108"/>
    </row>
    <row r="752" spans="11:29" ht="25" customHeight="1" x14ac:dyDescent="0.15">
      <c r="K752" s="108"/>
      <c r="M752" s="109"/>
      <c r="N752" s="109"/>
      <c r="O752" s="110"/>
      <c r="P752" s="111"/>
      <c r="V752" s="108"/>
      <c r="W752" s="108"/>
      <c r="X752" s="108"/>
      <c r="Y752" s="111"/>
      <c r="Z752" s="109"/>
      <c r="AC752" s="108"/>
    </row>
    <row r="753" spans="11:29" ht="25" customHeight="1" x14ac:dyDescent="0.15">
      <c r="K753" s="108"/>
      <c r="M753" s="109"/>
      <c r="N753" s="109"/>
      <c r="O753" s="110"/>
      <c r="P753" s="111"/>
      <c r="V753" s="108"/>
      <c r="W753" s="108"/>
      <c r="X753" s="108"/>
      <c r="Y753" s="111"/>
      <c r="Z753" s="109"/>
      <c r="AC753" s="108"/>
    </row>
    <row r="754" spans="11:29" ht="25" customHeight="1" x14ac:dyDescent="0.15">
      <c r="K754" s="108"/>
      <c r="M754" s="109"/>
      <c r="N754" s="109"/>
      <c r="O754" s="110"/>
      <c r="P754" s="111"/>
      <c r="V754" s="108"/>
      <c r="W754" s="108"/>
      <c r="X754" s="108"/>
      <c r="Y754" s="111"/>
      <c r="Z754" s="109"/>
      <c r="AC754" s="108"/>
    </row>
    <row r="755" spans="11:29" ht="25" customHeight="1" x14ac:dyDescent="0.15">
      <c r="K755" s="108"/>
      <c r="M755" s="109"/>
      <c r="N755" s="109"/>
      <c r="O755" s="110"/>
      <c r="P755" s="111"/>
      <c r="V755" s="108"/>
      <c r="W755" s="108"/>
      <c r="X755" s="108"/>
      <c r="Y755" s="111"/>
      <c r="Z755" s="109"/>
      <c r="AC755" s="108"/>
    </row>
    <row r="756" spans="11:29" ht="25" customHeight="1" x14ac:dyDescent="0.15">
      <c r="K756" s="108"/>
      <c r="M756" s="109"/>
      <c r="N756" s="109"/>
      <c r="O756" s="110"/>
      <c r="P756" s="111"/>
      <c r="V756" s="108"/>
      <c r="W756" s="108"/>
      <c r="X756" s="108"/>
      <c r="Y756" s="111"/>
      <c r="Z756" s="109"/>
      <c r="AC756" s="108"/>
    </row>
    <row r="757" spans="11:29" ht="25" customHeight="1" x14ac:dyDescent="0.15">
      <c r="K757" s="108"/>
      <c r="M757" s="109"/>
      <c r="N757" s="109"/>
      <c r="O757" s="110"/>
      <c r="P757" s="111"/>
      <c r="V757" s="108"/>
      <c r="W757" s="108"/>
      <c r="X757" s="108"/>
      <c r="Y757" s="111"/>
      <c r="Z757" s="109"/>
      <c r="AC757" s="108"/>
    </row>
    <row r="758" spans="11:29" ht="25" customHeight="1" x14ac:dyDescent="0.15">
      <c r="K758" s="108"/>
      <c r="M758" s="109"/>
      <c r="N758" s="109"/>
      <c r="O758" s="110"/>
      <c r="P758" s="111"/>
      <c r="V758" s="108"/>
      <c r="W758" s="108"/>
      <c r="X758" s="108"/>
      <c r="Y758" s="111"/>
      <c r="Z758" s="109"/>
      <c r="AC758" s="108"/>
    </row>
    <row r="759" spans="11:29" ht="25" customHeight="1" x14ac:dyDescent="0.15">
      <c r="K759" s="108"/>
      <c r="M759" s="109"/>
      <c r="N759" s="109"/>
      <c r="O759" s="110"/>
      <c r="P759" s="111"/>
      <c r="V759" s="108"/>
      <c r="W759" s="108"/>
      <c r="X759" s="108"/>
      <c r="Y759" s="111"/>
      <c r="Z759" s="109"/>
      <c r="AC759" s="108"/>
    </row>
    <row r="760" spans="11:29" ht="25" customHeight="1" x14ac:dyDescent="0.15">
      <c r="K760" s="108"/>
      <c r="M760" s="109"/>
      <c r="N760" s="109"/>
      <c r="O760" s="110"/>
      <c r="P760" s="111"/>
      <c r="V760" s="108"/>
      <c r="W760" s="108"/>
      <c r="X760" s="108"/>
      <c r="Y760" s="111"/>
      <c r="Z760" s="109"/>
      <c r="AC760" s="108"/>
    </row>
    <row r="761" spans="11:29" ht="25" customHeight="1" x14ac:dyDescent="0.15">
      <c r="K761" s="108"/>
      <c r="M761" s="109"/>
      <c r="N761" s="109"/>
      <c r="O761" s="110"/>
      <c r="P761" s="111"/>
      <c r="V761" s="108"/>
      <c r="W761" s="108"/>
      <c r="X761" s="108"/>
      <c r="Y761" s="111"/>
      <c r="Z761" s="109"/>
      <c r="AC761" s="108"/>
    </row>
    <row r="762" spans="11:29" ht="25" customHeight="1" x14ac:dyDescent="0.15">
      <c r="K762" s="108"/>
      <c r="M762" s="109"/>
      <c r="N762" s="109"/>
      <c r="O762" s="110"/>
      <c r="P762" s="111"/>
      <c r="V762" s="108"/>
      <c r="W762" s="108"/>
      <c r="X762" s="108"/>
      <c r="Y762" s="111"/>
      <c r="Z762" s="109"/>
      <c r="AC762" s="108"/>
    </row>
    <row r="763" spans="11:29" ht="25" customHeight="1" x14ac:dyDescent="0.15">
      <c r="K763" s="108"/>
      <c r="M763" s="109"/>
      <c r="N763" s="109"/>
      <c r="O763" s="110"/>
      <c r="P763" s="111"/>
      <c r="V763" s="108"/>
      <c r="W763" s="108"/>
      <c r="X763" s="108"/>
      <c r="Y763" s="111"/>
      <c r="Z763" s="109"/>
      <c r="AC763" s="108"/>
    </row>
    <row r="764" spans="11:29" ht="25" customHeight="1" x14ac:dyDescent="0.15">
      <c r="K764" s="108"/>
      <c r="M764" s="109"/>
      <c r="N764" s="109"/>
      <c r="O764" s="110"/>
      <c r="P764" s="111"/>
      <c r="V764" s="108"/>
      <c r="W764" s="108"/>
      <c r="X764" s="108"/>
      <c r="Y764" s="111"/>
      <c r="Z764" s="109"/>
      <c r="AC764" s="108"/>
    </row>
    <row r="765" spans="11:29" ht="25" customHeight="1" x14ac:dyDescent="0.15">
      <c r="K765" s="108"/>
      <c r="M765" s="109"/>
      <c r="N765" s="109"/>
      <c r="O765" s="110"/>
      <c r="P765" s="111"/>
      <c r="V765" s="108"/>
      <c r="W765" s="108"/>
      <c r="X765" s="108"/>
      <c r="Y765" s="111"/>
      <c r="Z765" s="109"/>
      <c r="AC765" s="108"/>
    </row>
    <row r="766" spans="11:29" ht="25" customHeight="1" x14ac:dyDescent="0.15">
      <c r="K766" s="108"/>
      <c r="M766" s="109"/>
      <c r="N766" s="109"/>
      <c r="O766" s="110"/>
      <c r="P766" s="111"/>
      <c r="V766" s="108"/>
      <c r="W766" s="108"/>
      <c r="X766" s="108"/>
      <c r="Y766" s="111"/>
      <c r="Z766" s="109"/>
      <c r="AC766" s="108"/>
    </row>
    <row r="767" spans="11:29" ht="25" customHeight="1" x14ac:dyDescent="0.15">
      <c r="K767" s="108"/>
      <c r="M767" s="109"/>
      <c r="N767" s="109"/>
      <c r="O767" s="110"/>
      <c r="P767" s="111"/>
      <c r="V767" s="108"/>
      <c r="W767" s="108"/>
      <c r="X767" s="108"/>
      <c r="Y767" s="111"/>
      <c r="Z767" s="109"/>
      <c r="AC767" s="108"/>
    </row>
    <row r="768" spans="11:29" ht="25" customHeight="1" x14ac:dyDescent="0.15">
      <c r="K768" s="108"/>
      <c r="M768" s="109"/>
      <c r="N768" s="109"/>
      <c r="O768" s="110"/>
      <c r="P768" s="111"/>
      <c r="V768" s="108"/>
      <c r="W768" s="108"/>
      <c r="X768" s="108"/>
      <c r="Y768" s="111"/>
      <c r="Z768" s="109"/>
      <c r="AC768" s="108"/>
    </row>
    <row r="769" spans="11:29" ht="25" customHeight="1" x14ac:dyDescent="0.15">
      <c r="K769" s="108"/>
      <c r="M769" s="109"/>
      <c r="N769" s="109"/>
      <c r="O769" s="110"/>
      <c r="P769" s="111"/>
      <c r="V769" s="108"/>
      <c r="W769" s="108"/>
      <c r="X769" s="108"/>
      <c r="Y769" s="111"/>
      <c r="Z769" s="109"/>
      <c r="AC769" s="108"/>
    </row>
    <row r="770" spans="11:29" ht="25" customHeight="1" x14ac:dyDescent="0.15">
      <c r="K770" s="108"/>
      <c r="M770" s="109"/>
      <c r="N770" s="109"/>
      <c r="O770" s="110"/>
      <c r="P770" s="111"/>
      <c r="V770" s="108"/>
      <c r="W770" s="108"/>
      <c r="X770" s="108"/>
      <c r="Y770" s="111"/>
      <c r="Z770" s="109"/>
      <c r="AC770" s="108"/>
    </row>
    <row r="771" spans="11:29" ht="25" customHeight="1" x14ac:dyDescent="0.15">
      <c r="K771" s="108"/>
      <c r="M771" s="109"/>
      <c r="N771" s="109"/>
      <c r="O771" s="110"/>
      <c r="P771" s="111"/>
      <c r="V771" s="108"/>
      <c r="W771" s="108"/>
      <c r="X771" s="108"/>
      <c r="Y771" s="111"/>
      <c r="Z771" s="109"/>
      <c r="AC771" s="108"/>
    </row>
    <row r="772" spans="11:29" ht="25" customHeight="1" x14ac:dyDescent="0.15">
      <c r="K772" s="108"/>
      <c r="M772" s="109"/>
      <c r="N772" s="109"/>
      <c r="O772" s="110"/>
      <c r="P772" s="111"/>
      <c r="V772" s="108"/>
      <c r="W772" s="108"/>
      <c r="X772" s="108"/>
      <c r="Y772" s="111"/>
      <c r="Z772" s="109"/>
      <c r="AC772" s="108"/>
    </row>
    <row r="773" spans="11:29" ht="25" customHeight="1" x14ac:dyDescent="0.15">
      <c r="K773" s="108"/>
      <c r="M773" s="109"/>
      <c r="N773" s="109"/>
      <c r="O773" s="110"/>
      <c r="P773" s="111"/>
      <c r="V773" s="108"/>
      <c r="W773" s="108"/>
      <c r="X773" s="108"/>
      <c r="Y773" s="111"/>
      <c r="Z773" s="109"/>
      <c r="AC773" s="108"/>
    </row>
    <row r="774" spans="11:29" ht="25" customHeight="1" x14ac:dyDescent="0.15">
      <c r="K774" s="108"/>
      <c r="M774" s="109"/>
      <c r="N774" s="109"/>
      <c r="O774" s="110"/>
      <c r="P774" s="111"/>
      <c r="V774" s="108"/>
      <c r="W774" s="108"/>
      <c r="X774" s="108"/>
      <c r="Y774" s="111"/>
      <c r="Z774" s="109"/>
      <c r="AC774" s="108"/>
    </row>
    <row r="775" spans="11:29" ht="25" customHeight="1" x14ac:dyDescent="0.15">
      <c r="K775" s="108"/>
      <c r="M775" s="109"/>
      <c r="N775" s="109"/>
      <c r="O775" s="110"/>
      <c r="P775" s="111"/>
      <c r="V775" s="108"/>
      <c r="W775" s="108"/>
      <c r="X775" s="108"/>
      <c r="Y775" s="111"/>
      <c r="Z775" s="109"/>
      <c r="AC775" s="108"/>
    </row>
    <row r="776" spans="11:29" ht="25" customHeight="1" x14ac:dyDescent="0.15">
      <c r="K776" s="108"/>
      <c r="M776" s="109"/>
      <c r="N776" s="109"/>
      <c r="O776" s="110"/>
      <c r="P776" s="111"/>
      <c r="V776" s="108"/>
      <c r="W776" s="108"/>
      <c r="X776" s="108"/>
      <c r="Y776" s="111"/>
      <c r="Z776" s="109"/>
      <c r="AC776" s="108"/>
    </row>
    <row r="777" spans="11:29" ht="25" customHeight="1" x14ac:dyDescent="0.15">
      <c r="K777" s="108"/>
      <c r="M777" s="109"/>
      <c r="N777" s="109"/>
      <c r="O777" s="110"/>
      <c r="P777" s="111"/>
      <c r="V777" s="108"/>
      <c r="W777" s="108"/>
      <c r="X777" s="108"/>
      <c r="Y777" s="111"/>
      <c r="Z777" s="109"/>
      <c r="AC777" s="108"/>
    </row>
    <row r="778" spans="11:29" ht="25" customHeight="1" x14ac:dyDescent="0.15">
      <c r="K778" s="108"/>
      <c r="M778" s="109"/>
      <c r="N778" s="109"/>
      <c r="O778" s="110"/>
      <c r="P778" s="111"/>
      <c r="V778" s="108"/>
      <c r="W778" s="108"/>
      <c r="X778" s="108"/>
      <c r="Y778" s="111"/>
      <c r="Z778" s="109"/>
      <c r="AC778" s="108"/>
    </row>
    <row r="779" spans="11:29" ht="25" customHeight="1" x14ac:dyDescent="0.15">
      <c r="K779" s="108"/>
      <c r="M779" s="109"/>
      <c r="N779" s="109"/>
      <c r="O779" s="110"/>
      <c r="P779" s="111"/>
      <c r="V779" s="108"/>
      <c r="W779" s="108"/>
      <c r="X779" s="108"/>
      <c r="Y779" s="111"/>
      <c r="Z779" s="109"/>
      <c r="AC779" s="108"/>
    </row>
    <row r="780" spans="11:29" ht="25" customHeight="1" x14ac:dyDescent="0.15">
      <c r="K780" s="108"/>
      <c r="M780" s="109"/>
      <c r="N780" s="109"/>
      <c r="O780" s="110"/>
      <c r="P780" s="111"/>
      <c r="V780" s="108"/>
      <c r="W780" s="108"/>
      <c r="X780" s="108"/>
      <c r="Y780" s="111"/>
      <c r="Z780" s="109"/>
      <c r="AC780" s="108"/>
    </row>
    <row r="781" spans="11:29" ht="25" customHeight="1" x14ac:dyDescent="0.15">
      <c r="K781" s="108"/>
      <c r="M781" s="109"/>
      <c r="N781" s="109"/>
      <c r="O781" s="110"/>
      <c r="P781" s="111"/>
      <c r="V781" s="108"/>
      <c r="W781" s="108"/>
      <c r="X781" s="108"/>
      <c r="Y781" s="111"/>
      <c r="Z781" s="109"/>
      <c r="AC781" s="108"/>
    </row>
    <row r="782" spans="11:29" ht="25" customHeight="1" x14ac:dyDescent="0.15">
      <c r="K782" s="108"/>
      <c r="M782" s="109"/>
      <c r="N782" s="109"/>
      <c r="O782" s="110"/>
      <c r="P782" s="111"/>
      <c r="V782" s="108"/>
      <c r="W782" s="108"/>
      <c r="X782" s="108"/>
      <c r="Y782" s="111"/>
      <c r="Z782" s="109"/>
      <c r="AC782" s="108"/>
    </row>
    <row r="783" spans="11:29" ht="25" customHeight="1" x14ac:dyDescent="0.15">
      <c r="K783" s="108"/>
      <c r="M783" s="109"/>
      <c r="N783" s="109"/>
      <c r="O783" s="110"/>
      <c r="P783" s="111"/>
      <c r="V783" s="108"/>
      <c r="W783" s="108"/>
      <c r="X783" s="108"/>
      <c r="Y783" s="111"/>
      <c r="Z783" s="109"/>
      <c r="AC783" s="108"/>
    </row>
    <row r="784" spans="11:29" ht="25" customHeight="1" x14ac:dyDescent="0.15">
      <c r="K784" s="108"/>
      <c r="M784" s="109"/>
      <c r="N784" s="109"/>
      <c r="O784" s="110"/>
      <c r="P784" s="111"/>
      <c r="V784" s="108"/>
      <c r="W784" s="108"/>
      <c r="X784" s="108"/>
      <c r="Y784" s="111"/>
      <c r="Z784" s="109"/>
      <c r="AC784" s="108"/>
    </row>
    <row r="785" spans="11:29" ht="25" customHeight="1" x14ac:dyDescent="0.15">
      <c r="K785" s="108"/>
      <c r="M785" s="109"/>
      <c r="N785" s="109"/>
      <c r="O785" s="110"/>
      <c r="P785" s="111"/>
      <c r="V785" s="108"/>
      <c r="W785" s="108"/>
      <c r="X785" s="108"/>
      <c r="Y785" s="111"/>
      <c r="Z785" s="109"/>
      <c r="AC785" s="108"/>
    </row>
    <row r="786" spans="11:29" ht="25" customHeight="1" x14ac:dyDescent="0.15">
      <c r="K786" s="108"/>
      <c r="M786" s="109"/>
      <c r="N786" s="109"/>
      <c r="O786" s="110"/>
      <c r="P786" s="111"/>
      <c r="V786" s="108"/>
      <c r="W786" s="108"/>
      <c r="X786" s="108"/>
      <c r="Y786" s="111"/>
      <c r="Z786" s="109"/>
      <c r="AC786" s="108"/>
    </row>
    <row r="787" spans="11:29" ht="25" customHeight="1" x14ac:dyDescent="0.15">
      <c r="K787" s="108"/>
      <c r="M787" s="109"/>
      <c r="N787" s="109"/>
      <c r="O787" s="110"/>
      <c r="P787" s="111"/>
      <c r="V787" s="108"/>
      <c r="W787" s="108"/>
      <c r="X787" s="108"/>
      <c r="Y787" s="111"/>
      <c r="Z787" s="109"/>
      <c r="AC787" s="108"/>
    </row>
    <row r="788" spans="11:29" ht="25" customHeight="1" x14ac:dyDescent="0.15">
      <c r="K788" s="108"/>
      <c r="M788" s="109"/>
      <c r="N788" s="109"/>
      <c r="O788" s="110"/>
      <c r="P788" s="111"/>
      <c r="V788" s="108"/>
      <c r="W788" s="108"/>
      <c r="X788" s="108"/>
      <c r="Y788" s="111"/>
      <c r="Z788" s="109"/>
      <c r="AC788" s="108"/>
    </row>
    <row r="789" spans="11:29" ht="25" customHeight="1" x14ac:dyDescent="0.15">
      <c r="K789" s="108"/>
      <c r="M789" s="109"/>
      <c r="N789" s="109"/>
      <c r="O789" s="110"/>
      <c r="P789" s="111"/>
      <c r="V789" s="108"/>
      <c r="W789" s="108"/>
      <c r="X789" s="108"/>
      <c r="Y789" s="111"/>
      <c r="Z789" s="109"/>
      <c r="AC789" s="108"/>
    </row>
    <row r="790" spans="11:29" ht="25" customHeight="1" x14ac:dyDescent="0.15">
      <c r="K790" s="108"/>
      <c r="M790" s="109"/>
      <c r="N790" s="109"/>
      <c r="O790" s="110"/>
      <c r="P790" s="111"/>
      <c r="V790" s="108"/>
      <c r="W790" s="108"/>
      <c r="X790" s="108"/>
      <c r="Y790" s="111"/>
      <c r="Z790" s="109"/>
      <c r="AC790" s="108"/>
    </row>
    <row r="791" spans="11:29" ht="25" customHeight="1" x14ac:dyDescent="0.15">
      <c r="K791" s="108"/>
      <c r="M791" s="109"/>
      <c r="N791" s="109"/>
      <c r="O791" s="110"/>
      <c r="P791" s="111"/>
      <c r="V791" s="108"/>
      <c r="W791" s="108"/>
      <c r="X791" s="108"/>
      <c r="Y791" s="111"/>
      <c r="Z791" s="109"/>
      <c r="AC791" s="108"/>
    </row>
    <row r="792" spans="11:29" ht="25" customHeight="1" x14ac:dyDescent="0.15">
      <c r="K792" s="108"/>
      <c r="M792" s="109"/>
      <c r="N792" s="109"/>
      <c r="O792" s="110"/>
      <c r="P792" s="111"/>
      <c r="V792" s="108"/>
      <c r="W792" s="108"/>
      <c r="X792" s="108"/>
      <c r="Y792" s="111"/>
      <c r="Z792" s="109"/>
      <c r="AC792" s="108"/>
    </row>
    <row r="793" spans="11:29" ht="25" customHeight="1" x14ac:dyDescent="0.15">
      <c r="K793" s="108"/>
      <c r="M793" s="109"/>
      <c r="N793" s="109"/>
      <c r="O793" s="110"/>
      <c r="P793" s="111"/>
      <c r="V793" s="108"/>
      <c r="W793" s="108"/>
      <c r="X793" s="108"/>
      <c r="Y793" s="111"/>
      <c r="Z793" s="109"/>
      <c r="AC793" s="108"/>
    </row>
    <row r="794" spans="11:29" ht="25" customHeight="1" x14ac:dyDescent="0.15">
      <c r="K794" s="108"/>
      <c r="M794" s="109"/>
      <c r="N794" s="109"/>
      <c r="O794" s="110"/>
      <c r="P794" s="111"/>
      <c r="V794" s="108"/>
      <c r="W794" s="108"/>
      <c r="X794" s="108"/>
      <c r="Y794" s="111"/>
      <c r="Z794" s="109"/>
      <c r="AC794" s="108"/>
    </row>
    <row r="795" spans="11:29" ht="25" customHeight="1" x14ac:dyDescent="0.15">
      <c r="K795" s="108"/>
      <c r="M795" s="109"/>
      <c r="N795" s="109"/>
      <c r="O795" s="110"/>
      <c r="P795" s="111"/>
      <c r="V795" s="108"/>
      <c r="W795" s="108"/>
      <c r="X795" s="108"/>
      <c r="Y795" s="111"/>
      <c r="Z795" s="109"/>
      <c r="AC795" s="108"/>
    </row>
    <row r="796" spans="11:29" ht="25" customHeight="1" x14ac:dyDescent="0.15">
      <c r="K796" s="108"/>
      <c r="M796" s="109"/>
      <c r="N796" s="109"/>
      <c r="O796" s="110"/>
      <c r="P796" s="111"/>
      <c r="V796" s="108"/>
      <c r="W796" s="108"/>
      <c r="X796" s="108"/>
      <c r="Y796" s="111"/>
      <c r="Z796" s="109"/>
      <c r="AC796" s="108"/>
    </row>
    <row r="797" spans="11:29" ht="25" customHeight="1" x14ac:dyDescent="0.15">
      <c r="K797" s="108"/>
      <c r="M797" s="109"/>
      <c r="N797" s="109"/>
      <c r="O797" s="110"/>
      <c r="P797" s="111"/>
      <c r="V797" s="108"/>
      <c r="W797" s="108"/>
      <c r="X797" s="108"/>
      <c r="Y797" s="111"/>
      <c r="Z797" s="109"/>
      <c r="AC797" s="108"/>
    </row>
    <row r="798" spans="11:29" ht="25" customHeight="1" x14ac:dyDescent="0.15">
      <c r="K798" s="108"/>
      <c r="M798" s="109"/>
      <c r="N798" s="109"/>
      <c r="O798" s="110"/>
      <c r="P798" s="111"/>
      <c r="V798" s="108"/>
      <c r="W798" s="108"/>
      <c r="X798" s="108"/>
      <c r="Y798" s="111"/>
      <c r="Z798" s="109"/>
      <c r="AC798" s="108"/>
    </row>
    <row r="799" spans="11:29" ht="25" customHeight="1" x14ac:dyDescent="0.15">
      <c r="K799" s="108"/>
      <c r="M799" s="109"/>
      <c r="N799" s="109"/>
      <c r="O799" s="110"/>
      <c r="P799" s="111"/>
      <c r="V799" s="108"/>
      <c r="W799" s="108"/>
      <c r="X799" s="108"/>
      <c r="Y799" s="111"/>
      <c r="Z799" s="109"/>
      <c r="AC799" s="108"/>
    </row>
    <row r="800" spans="11:29" ht="25" customHeight="1" x14ac:dyDescent="0.15">
      <c r="K800" s="108"/>
      <c r="M800" s="109"/>
      <c r="N800" s="109"/>
      <c r="O800" s="110"/>
      <c r="P800" s="111"/>
      <c r="V800" s="108"/>
      <c r="W800" s="108"/>
      <c r="X800" s="108"/>
      <c r="Y800" s="111"/>
      <c r="Z800" s="109"/>
      <c r="AC800" s="108"/>
    </row>
    <row r="801" spans="11:29" ht="25" customHeight="1" x14ac:dyDescent="0.15">
      <c r="K801" s="108"/>
      <c r="M801" s="109"/>
      <c r="N801" s="109"/>
      <c r="O801" s="110"/>
      <c r="P801" s="111"/>
      <c r="V801" s="108"/>
      <c r="W801" s="108"/>
      <c r="X801" s="108"/>
      <c r="Y801" s="111"/>
      <c r="Z801" s="109"/>
      <c r="AC801" s="108"/>
    </row>
    <row r="802" spans="11:29" ht="25" customHeight="1" x14ac:dyDescent="0.15">
      <c r="K802" s="108"/>
      <c r="M802" s="109"/>
      <c r="N802" s="109"/>
      <c r="O802" s="110"/>
      <c r="P802" s="111"/>
      <c r="V802" s="108"/>
      <c r="W802" s="108"/>
      <c r="X802" s="108"/>
      <c r="Y802" s="111"/>
      <c r="Z802" s="109"/>
      <c r="AC802" s="108"/>
    </row>
    <row r="803" spans="11:29" ht="25" customHeight="1" x14ac:dyDescent="0.15">
      <c r="K803" s="108"/>
      <c r="M803" s="109"/>
      <c r="N803" s="109"/>
      <c r="O803" s="110"/>
      <c r="P803" s="111"/>
      <c r="V803" s="108"/>
      <c r="W803" s="108"/>
      <c r="X803" s="108"/>
      <c r="Y803" s="111"/>
      <c r="Z803" s="109"/>
      <c r="AC803" s="108"/>
    </row>
    <row r="804" spans="11:29" ht="25" customHeight="1" x14ac:dyDescent="0.15">
      <c r="K804" s="108"/>
      <c r="M804" s="109"/>
      <c r="N804" s="109"/>
      <c r="O804" s="110"/>
      <c r="P804" s="111"/>
      <c r="V804" s="108"/>
      <c r="W804" s="108"/>
      <c r="X804" s="108"/>
      <c r="Y804" s="111"/>
      <c r="Z804" s="109"/>
      <c r="AC804" s="108"/>
    </row>
    <row r="805" spans="11:29" ht="25" customHeight="1" x14ac:dyDescent="0.15">
      <c r="K805" s="108"/>
      <c r="M805" s="109"/>
      <c r="N805" s="109"/>
      <c r="O805" s="110"/>
      <c r="P805" s="111"/>
      <c r="V805" s="108"/>
      <c r="W805" s="108"/>
      <c r="X805" s="108"/>
      <c r="Y805" s="111"/>
      <c r="Z805" s="109"/>
      <c r="AC805" s="108"/>
    </row>
    <row r="806" spans="11:29" ht="25" customHeight="1" x14ac:dyDescent="0.15">
      <c r="K806" s="108"/>
      <c r="M806" s="109"/>
      <c r="N806" s="109"/>
      <c r="O806" s="110"/>
      <c r="P806" s="111"/>
      <c r="V806" s="108"/>
      <c r="W806" s="108"/>
      <c r="X806" s="108"/>
      <c r="Y806" s="111"/>
      <c r="Z806" s="109"/>
      <c r="AC806" s="108"/>
    </row>
    <row r="807" spans="11:29" ht="25" customHeight="1" x14ac:dyDescent="0.15">
      <c r="K807" s="108"/>
      <c r="M807" s="109"/>
      <c r="N807" s="109"/>
      <c r="O807" s="110"/>
      <c r="P807" s="111"/>
      <c r="V807" s="108"/>
      <c r="W807" s="108"/>
      <c r="X807" s="108"/>
      <c r="Y807" s="111"/>
      <c r="Z807" s="109"/>
      <c r="AC807" s="108"/>
    </row>
    <row r="808" spans="11:29" ht="25" customHeight="1" x14ac:dyDescent="0.15">
      <c r="K808" s="108"/>
      <c r="M808" s="109"/>
      <c r="N808" s="109"/>
      <c r="O808" s="110"/>
      <c r="P808" s="111"/>
      <c r="V808" s="108"/>
      <c r="W808" s="108"/>
      <c r="X808" s="108"/>
      <c r="Y808" s="111"/>
      <c r="Z808" s="109"/>
      <c r="AC808" s="108"/>
    </row>
    <row r="809" spans="11:29" ht="25" customHeight="1" x14ac:dyDescent="0.15">
      <c r="K809" s="108"/>
      <c r="M809" s="109"/>
      <c r="N809" s="109"/>
      <c r="O809" s="110"/>
      <c r="P809" s="111"/>
      <c r="V809" s="108"/>
      <c r="W809" s="108"/>
      <c r="X809" s="108"/>
      <c r="Y809" s="111"/>
      <c r="Z809" s="109"/>
      <c r="AC809" s="108"/>
    </row>
    <row r="810" spans="11:29" ht="25" customHeight="1" x14ac:dyDescent="0.15">
      <c r="K810" s="108"/>
      <c r="M810" s="109"/>
      <c r="N810" s="109"/>
      <c r="O810" s="110"/>
      <c r="P810" s="111"/>
      <c r="V810" s="108"/>
      <c r="W810" s="108"/>
      <c r="X810" s="108"/>
      <c r="Y810" s="111"/>
      <c r="Z810" s="109"/>
      <c r="AC810" s="108"/>
    </row>
    <row r="811" spans="11:29" ht="25" customHeight="1" x14ac:dyDescent="0.15">
      <c r="K811" s="108"/>
      <c r="M811" s="109"/>
      <c r="N811" s="109"/>
      <c r="O811" s="110"/>
      <c r="P811" s="111"/>
      <c r="V811" s="108"/>
      <c r="W811" s="108"/>
      <c r="X811" s="108"/>
      <c r="Y811" s="111"/>
      <c r="Z811" s="109"/>
      <c r="AC811" s="108"/>
    </row>
    <row r="812" spans="11:29" ht="25" customHeight="1" x14ac:dyDescent="0.15">
      <c r="K812" s="108"/>
      <c r="M812" s="109"/>
      <c r="N812" s="109"/>
      <c r="O812" s="110"/>
      <c r="P812" s="111"/>
      <c r="V812" s="108"/>
      <c r="W812" s="108"/>
      <c r="X812" s="108"/>
      <c r="Y812" s="111"/>
      <c r="Z812" s="109"/>
      <c r="AC812" s="108"/>
    </row>
    <row r="813" spans="11:29" ht="25" customHeight="1" x14ac:dyDescent="0.15">
      <c r="K813" s="108"/>
      <c r="M813" s="109"/>
      <c r="N813" s="109"/>
      <c r="O813" s="110"/>
      <c r="P813" s="111"/>
      <c r="V813" s="108"/>
      <c r="W813" s="108"/>
      <c r="X813" s="108"/>
      <c r="Y813" s="111"/>
      <c r="Z813" s="109"/>
      <c r="AC813" s="108"/>
    </row>
    <row r="814" spans="11:29" ht="25" customHeight="1" x14ac:dyDescent="0.15">
      <c r="K814" s="108"/>
      <c r="M814" s="109"/>
      <c r="N814" s="109"/>
      <c r="O814" s="110"/>
      <c r="P814" s="111"/>
      <c r="V814" s="108"/>
      <c r="W814" s="108"/>
      <c r="X814" s="108"/>
      <c r="Y814" s="111"/>
      <c r="Z814" s="109"/>
      <c r="AC814" s="108"/>
    </row>
    <row r="815" spans="11:29" ht="25" customHeight="1" x14ac:dyDescent="0.15">
      <c r="K815" s="108"/>
      <c r="M815" s="109"/>
      <c r="N815" s="109"/>
      <c r="O815" s="110"/>
      <c r="P815" s="111"/>
      <c r="V815" s="108"/>
      <c r="W815" s="108"/>
      <c r="X815" s="108"/>
      <c r="Y815" s="111"/>
      <c r="Z815" s="109"/>
      <c r="AC815" s="108"/>
    </row>
    <row r="816" spans="11:29" ht="25" customHeight="1" x14ac:dyDescent="0.15">
      <c r="K816" s="108"/>
      <c r="M816" s="109"/>
      <c r="N816" s="109"/>
      <c r="O816" s="110"/>
      <c r="P816" s="111"/>
      <c r="V816" s="108"/>
      <c r="W816" s="108"/>
      <c r="X816" s="108"/>
      <c r="Y816" s="111"/>
      <c r="Z816" s="109"/>
      <c r="AC816" s="108"/>
    </row>
    <row r="817" spans="3:49" ht="25" customHeight="1" x14ac:dyDescent="0.15">
      <c r="K817" s="108"/>
      <c r="M817" s="109"/>
      <c r="N817" s="109"/>
      <c r="O817" s="110"/>
      <c r="P817" s="111"/>
      <c r="V817" s="108"/>
      <c r="W817" s="108"/>
      <c r="X817" s="108"/>
      <c r="Y817" s="111"/>
      <c r="Z817" s="109"/>
      <c r="AC817" s="108"/>
    </row>
    <row r="818" spans="3:49" ht="25" customHeight="1" x14ac:dyDescent="0.15">
      <c r="K818" s="108"/>
      <c r="M818" s="109"/>
      <c r="N818" s="109"/>
      <c r="O818" s="110"/>
      <c r="P818" s="111"/>
      <c r="V818" s="108"/>
      <c r="W818" s="108"/>
      <c r="X818" s="108"/>
      <c r="Y818" s="111"/>
      <c r="Z818" s="109"/>
      <c r="AC818" s="108"/>
    </row>
    <row r="819" spans="3:49" ht="25" customHeight="1" x14ac:dyDescent="0.15">
      <c r="K819" s="108"/>
      <c r="M819" s="109"/>
      <c r="N819" s="109"/>
      <c r="O819" s="110"/>
      <c r="P819" s="111"/>
      <c r="V819" s="108"/>
      <c r="W819" s="108"/>
      <c r="X819" s="108"/>
      <c r="Y819" s="111"/>
      <c r="Z819" s="109"/>
      <c r="AC819" s="108"/>
    </row>
    <row r="820" spans="3:49" ht="25" customHeight="1" x14ac:dyDescent="0.15">
      <c r="K820" s="108"/>
      <c r="M820" s="109"/>
      <c r="N820" s="109"/>
      <c r="O820" s="110"/>
      <c r="P820" s="111"/>
      <c r="V820" s="108"/>
      <c r="W820" s="108"/>
      <c r="X820" s="108"/>
      <c r="Y820" s="111"/>
      <c r="Z820" s="109"/>
      <c r="AC820" s="108"/>
    </row>
    <row r="821" spans="3:49" ht="25" customHeight="1" x14ac:dyDescent="0.15">
      <c r="K821" s="108"/>
      <c r="M821" s="109"/>
      <c r="N821" s="109"/>
      <c r="O821" s="110"/>
      <c r="P821" s="111"/>
      <c r="V821" s="108"/>
      <c r="W821" s="108"/>
      <c r="X821" s="108"/>
      <c r="Y821" s="111"/>
      <c r="Z821" s="109"/>
      <c r="AC821" s="108"/>
    </row>
    <row r="822" spans="3:49" ht="25" customHeight="1" x14ac:dyDescent="0.15">
      <c r="K822" s="108"/>
      <c r="M822" s="109"/>
      <c r="N822" s="109"/>
      <c r="O822" s="110"/>
      <c r="P822" s="111"/>
      <c r="V822" s="108"/>
      <c r="W822" s="108"/>
      <c r="X822" s="108"/>
      <c r="Y822" s="111"/>
      <c r="Z822" s="109"/>
      <c r="AC822" s="108"/>
    </row>
    <row r="823" spans="3:49" ht="25" customHeight="1" x14ac:dyDescent="0.15">
      <c r="K823" s="108"/>
      <c r="M823" s="109"/>
      <c r="N823" s="109"/>
      <c r="O823" s="110"/>
      <c r="P823" s="111"/>
      <c r="V823" s="108"/>
      <c r="W823" s="108"/>
      <c r="X823" s="108"/>
      <c r="Y823" s="111"/>
      <c r="Z823" s="109"/>
      <c r="AC823" s="108"/>
    </row>
    <row r="824" spans="3:49" ht="25" customHeight="1" x14ac:dyDescent="0.15">
      <c r="C824" s="147" t="s">
        <v>101</v>
      </c>
      <c r="H824" s="107">
        <f>SUBTOTAL(9,I824:AY824)</f>
        <v>27.5</v>
      </c>
      <c r="AW824" s="113">
        <f>25+2.5</f>
        <v>27.5</v>
      </c>
    </row>
  </sheetData>
  <autoFilter ref="B5:BN5" xr:uid="{00000000-0001-0000-0000-000000000000}">
    <sortState xmlns:xlrd2="http://schemas.microsoft.com/office/spreadsheetml/2017/richdata2" ref="B6:BN116">
      <sortCondition descending="1" ref="H5:H116"/>
    </sortState>
  </autoFilter>
  <sortState xmlns:xlrd2="http://schemas.microsoft.com/office/spreadsheetml/2017/richdata2" ref="B2:EI2">
    <sortCondition ref="B2"/>
  </sortState>
  <customSheetViews>
    <customSheetView guid="{9DCAABA6-3785-49F4-9C77-9A5C6800F54A}" filter="1" showAutoFilter="1">
      <pageMargins left="0.7" right="0.7" top="0.75" bottom="0.75" header="0.3" footer="0.3"/>
      <autoFilter ref="A6:AB82" xr:uid="{6C65D5BC-0D77-5348-9D6A-085C04DEFFCB}">
        <sortState xmlns:xlrd2="http://schemas.microsoft.com/office/spreadsheetml/2017/richdata2" ref="A6:AB82">
          <sortCondition descending="1" ref="G6:G82"/>
          <sortCondition ref="B6:B82"/>
        </sortState>
      </autoFilter>
    </customSheetView>
    <customSheetView guid="{9986E01E-56C0-4B30-B4E6-A93E291CD6B4}" filter="1" showAutoFilter="1">
      <pageMargins left="0.7" right="0.7" top="0.75" bottom="0.75" header="0.3" footer="0.3"/>
      <autoFilter ref="A6:AB82" xr:uid="{0BC08AC7-10A4-4B46-BE7F-B873D4BFD43C}">
        <sortState xmlns:xlrd2="http://schemas.microsoft.com/office/spreadsheetml/2017/richdata2" ref="A6:AB82">
          <sortCondition ref="B6:B82"/>
        </sortState>
      </autoFilter>
    </customSheetView>
  </customSheetViews>
  <mergeCells count="7">
    <mergeCell ref="E1:BM1"/>
    <mergeCell ref="B2:B4"/>
    <mergeCell ref="C2:C4"/>
    <mergeCell ref="D2:D4"/>
    <mergeCell ref="E2:E4"/>
    <mergeCell ref="F2:F4"/>
    <mergeCell ref="G2:G4"/>
  </mergeCells>
  <hyperlinks>
    <hyperlink ref="C6" r:id="rId1" display="https://yakutian-laika.com/catalog/dog.php?screen=1&amp;userif=1&amp;id=4217" xr:uid="{00000000-0004-0000-0000-000001000000}"/>
    <hyperlink ref="C27" r:id="rId2" display="https://yakutian-laika.com/catalog/dog.php?screen=1&amp;userif=1&amp;id=4519" xr:uid="{00000000-0004-0000-0000-000002000000}"/>
    <hyperlink ref="C32" r:id="rId3" display="https://yakutian-laika.com/catalog/dog.php?screen=1&amp;userif=1&amp;id=2779" xr:uid="{00000000-0004-0000-0000-000003000000}"/>
    <hyperlink ref="C31" r:id="rId4" display="https://yakutian-laika.com/catalog/dog.php?screen=1&amp;userif=1&amp;id=2786" xr:uid="{00000000-0004-0000-0000-000004000000}"/>
    <hyperlink ref="C12" r:id="rId5" display="https://yakutian-laika.com/catalog/dog.php?screen=1&amp;userif=1&amp;id=3549" xr:uid="{00000000-0004-0000-0000-000005000000}"/>
    <hyperlink ref="C7" r:id="rId6" display="https://yakutian-laika.com/catalog/dog.php?screen=1&amp;userif=1&amp;id=974" xr:uid="{00000000-0004-0000-0000-000007000000}"/>
    <hyperlink ref="C9" r:id="rId7" display="https://yakutian-laika.com/catalog/dog.php?screen=1&amp;userif=1&amp;id=4532" xr:uid="{00000000-0004-0000-0000-000008000000}"/>
    <hyperlink ref="C8" r:id="rId8" display="https://yakutian-laika.com/catalog/dog.php?screen=1&amp;userif=1&amp;id=1301" xr:uid="{00000000-0004-0000-0000-000009000000}"/>
    <hyperlink ref="C26" r:id="rId9" display="https://yakutian-laika.com/catalog/dog.php?screen=1&amp;userif=1&amp;id=4011" xr:uid="{00000000-0004-0000-0000-00000A000000}"/>
    <hyperlink ref="C92" r:id="rId10" display="https://yakutian-laika.com/catalog/dog.php?screen=1&amp;userif=1&amp;id=4221" xr:uid="{00000000-0004-0000-0000-00000B000000}"/>
    <hyperlink ref="C65" r:id="rId11" display="https://yakutian-laika.com/catalog/dog.php?screen=1&amp;userif=1&amp;id=2761" xr:uid="{00000000-0004-0000-0000-00000C000000}"/>
    <hyperlink ref="C28" r:id="rId12" display="https://yakutian-laika.com/catalog/dog.php?screen=1&amp;userif=1&amp;id=1247" xr:uid="{00000000-0004-0000-0000-00000D000000}"/>
    <hyperlink ref="C41" r:id="rId13" display="https://yakutian-laika.com/catalog/dog.php?screen=1&amp;userif=1&amp;id=4164" xr:uid="{00000000-0004-0000-0000-00000F000000}"/>
    <hyperlink ref="C52" r:id="rId14" display="https://yakutian-laika.com/catalog/dog.php?screen=1&amp;userif=1&amp;id=3174" xr:uid="{00000000-0004-0000-0000-000011000000}"/>
    <hyperlink ref="C111" r:id="rId15" display="https://yakutian-laika.com/catalog/dog.php?screen=1&amp;userif=1&amp;id=3924" xr:uid="{00000000-0004-0000-0000-000012000000}"/>
    <hyperlink ref="C13" r:id="rId16" display="https://yakutian-laika.com/catalog/dog.php?screen=1&amp;userif=1&amp;id=4220" xr:uid="{00000000-0004-0000-0000-000013000000}"/>
    <hyperlink ref="C93" r:id="rId17" display="https://yakutian-laika.com/catalog/dog.php?screen=1&amp;userif=1&amp;id=2370" xr:uid="{00000000-0004-0000-0000-000014000000}"/>
    <hyperlink ref="C49" r:id="rId18" display="https://yakutian-laika.com/catalog/dog.php?screen=1&amp;userif=1&amp;id=4233" xr:uid="{00000000-0004-0000-0000-000015000000}"/>
    <hyperlink ref="C29" r:id="rId19" display="https://yakutian-laika.com/catalog/dog.php?screen=1&amp;userif=1&amp;id=4301" xr:uid="{00000000-0004-0000-0000-000016000000}"/>
    <hyperlink ref="C69" r:id="rId20" display="https://yakutian-laika.com/catalog/dog.php?screen=1&amp;userif=1&amp;id=2756" xr:uid="{00000000-0004-0000-0000-000017000000}"/>
    <hyperlink ref="C16" r:id="rId21" display="https://yakutian-laika.com/catalog/dog.php?screen=1&amp;userif=1&amp;id=2146" xr:uid="{00000000-0004-0000-0000-000019000000}"/>
    <hyperlink ref="C50" r:id="rId22" display="https://yakutian-laika.com/catalog/dog.php?screen=1&amp;userif=1&amp;id=3340" xr:uid="{00000000-0004-0000-0000-00001A000000}"/>
    <hyperlink ref="C82" r:id="rId23" display="https://yakutian-laika.com/catalog/dog.php?screen=1&amp;userif=1&amp;id=4682" xr:uid="{00000000-0004-0000-0000-00001B000000}"/>
    <hyperlink ref="C25" r:id="rId24" display="https://yakutian-laika.com/catalog/dog.php?screen=1&amp;userif=1&amp;id=2496" xr:uid="{00000000-0004-0000-0000-00001C000000}"/>
    <hyperlink ref="C109" r:id="rId25" display="https://yakutian-laika.com/catalog/dog.php?screen=1&amp;userif=1&amp;id=3548" xr:uid="{00000000-0004-0000-0000-00001F000000}"/>
    <hyperlink ref="C17" r:id="rId26" display="https://yakutian-laika.com/catalog/dog.php?screen=1&amp;userif=1&amp;id=2116" xr:uid="{00000000-0004-0000-0000-000020000000}"/>
    <hyperlink ref="C73" r:id="rId27" display="https://yakutian-laika.com/catalog/dog.php?screen=1&amp;userif=1&amp;id=4694" xr:uid="{00000000-0004-0000-0000-000021000000}"/>
    <hyperlink ref="C106" r:id="rId28" display="https://yakutian-laika.com/catalog/dog.php?screen=1&amp;userif=1&amp;id=2349" xr:uid="{00000000-0004-0000-0000-000022000000}"/>
    <hyperlink ref="C91" r:id="rId29" display="https://yakutian-laika.com/catalog/dog.php?screen=1&amp;userif=1&amp;id=4726" xr:uid="{00000000-0004-0000-0000-000023000000}"/>
    <hyperlink ref="C34" r:id="rId30" display="https://yakutian-laika.com/catalog/dog.php?screen=1&amp;userif=1&amp;id=4374" xr:uid="{00000000-0004-0000-0000-000024000000}"/>
    <hyperlink ref="C38" r:id="rId31" display="https://yakutian-laika.com/catalog/dog.php?screen=1&amp;userif=1&amp;id=4564" xr:uid="{00000000-0004-0000-0000-000025000000}"/>
    <hyperlink ref="C85" r:id="rId32" display="https://yakutian-laika.com/catalog/dog.php?screen=1&amp;userif=1&amp;id=3552" xr:uid="{00000000-0004-0000-0000-000026000000}"/>
    <hyperlink ref="C18" r:id="rId33" display="https://yakutian-laika.com/catalog/dog.php?screen=1&amp;userif=1&amp;id=4565" xr:uid="{00000000-0004-0000-0000-000027000000}"/>
    <hyperlink ref="C40" r:id="rId34" display="https://yakutian-laika.com/catalog/dog.php?screen=1&amp;userif=1&amp;id=3553" xr:uid="{00000000-0004-0000-0000-000028000000}"/>
    <hyperlink ref="C20" r:id="rId35" display="https://yakutian-laika.com/catalog/dog.php?screen=1&amp;userif=1&amp;id=4344" xr:uid="{00000000-0004-0000-0000-000029000000}"/>
    <hyperlink ref="C97" r:id="rId36" display="https://yakutian-laika.com/catalog/dog.php?screen=1&amp;userif=1&amp;id=2983" xr:uid="{00000000-0004-0000-0000-00002A000000}"/>
    <hyperlink ref="C115" r:id="rId37" display="https://yakutian-laika.com/catalog/dog.php?screen=1&amp;userif=1&amp;id=4358" xr:uid="{00000000-0004-0000-0000-00002B000000}"/>
    <hyperlink ref="C42" r:id="rId38" display="https://yakutian-laika.com/catalog/dog.php?screen=1&amp;userif=1&amp;id=4161" xr:uid="{00000000-0004-0000-0000-00002D000000}"/>
    <hyperlink ref="C64" r:id="rId39" display="https://yakutian-laika.com/catalog/dog.php?screen=1&amp;userif=1&amp;id=3039" xr:uid="{00000000-0004-0000-0000-000032000000}"/>
    <hyperlink ref="C100" r:id="rId40" display="https://yakutian-laika.com/catalog/dog.php?screen=1&amp;userif=1&amp;id=4513" xr:uid="{00000000-0004-0000-0000-000036000000}"/>
    <hyperlink ref="C21" r:id="rId41" display="https://yakutian-laika.com/catalog/dog.php?screen=1&amp;userif=1&amp;id=1256" xr:uid="{00000000-0004-0000-0000-000037000000}"/>
    <hyperlink ref="C78" r:id="rId42" display="https://yakutian-laika.com/catalog/dog.php?screen=1&amp;userif=1&amp;id=1070" xr:uid="{00000000-0004-0000-0000-000038000000}"/>
    <hyperlink ref="C35" r:id="rId43" display="https://yakutian-laika.com/catalog/dog.php?screen=1&amp;userif=1&amp;id=3430" xr:uid="{00000000-0004-0000-0000-000039000000}"/>
    <hyperlink ref="C45" r:id="rId44" display="https://yakutian-laika.com/catalog/dog.php?screen=1&amp;userif=1&amp;id=4157" xr:uid="{00000000-0004-0000-0000-00003A000000}"/>
    <hyperlink ref="C104" r:id="rId45" display="https://yakutian-laika.com/catalog/dog.php?screen=1&amp;userif=1&amp;id=4531" xr:uid="{00000000-0004-0000-0000-00003C000000}"/>
    <hyperlink ref="C79" r:id="rId46" display="https://yakutian-laika.com/catalog/dog.php?screen=1&amp;userif=1&amp;id=4165" xr:uid="{00000000-0004-0000-0000-00003D000000}"/>
    <hyperlink ref="C46" r:id="rId47" display="https://yakutian-laika.com/catalog/dog.php?screen=1&amp;userif=1&amp;id=841" xr:uid="{00000000-0004-0000-0000-00003F000000}"/>
    <hyperlink ref="C10" r:id="rId48" display="https://yakutian-laika.com/catalog/dog.php?screen=1&amp;userif=1&amp;id=4253" xr:uid="{00000000-0004-0000-0000-000041000000}"/>
    <hyperlink ref="C81" r:id="rId49" display="https://yakutian-laika.com/catalog/dog.php?screen=1&amp;userif=1&amp;id=2861" xr:uid="{00000000-0004-0000-0000-000042000000}"/>
    <hyperlink ref="C43" r:id="rId50" display="https://yakutian-laika.com/catalog/dog.php?screen=1&amp;userif=1&amp;id=4029" xr:uid="{00000000-0004-0000-0000-000045000000}"/>
    <hyperlink ref="C37" r:id="rId51" display="https://yakutian-laika.com/catalog/dog.php?screen=1&amp;userif=1&amp;id=4855" xr:uid="{00000000-0004-0000-0000-000046000000}"/>
    <hyperlink ref="C11" r:id="rId52" display="https://yakutian-laika.com/catalog/dog.php?screen=1&amp;userif=1&amp;id=4251" xr:uid="{00000000-0004-0000-0000-000047000000}"/>
    <hyperlink ref="C105" r:id="rId53" display="https://yakutian-laika.com/catalog/dog.php?screen=1&amp;userif=1&amp;id=1272" xr:uid="{00000000-0004-0000-0000-000049000000}"/>
    <hyperlink ref="C70" r:id="rId54" display="https://yakutian-laika.com/catalog/dog.php?screen=1&amp;userif=1&amp;id=3224" xr:uid="{00000000-0004-0000-0000-00004A000000}"/>
    <hyperlink ref="C75" r:id="rId55" display="https://yakutian-laika.com/catalog/dog.php?screen=1&amp;userif=1&amp;id=3765" xr:uid="{00000000-0004-0000-0000-00004C000000}"/>
    <hyperlink ref="C107" r:id="rId56" display="https://yakutian-laika.com/catalog/dog.php?screen=1&amp;userif=1&amp;id=3999" xr:uid="{00000000-0004-0000-0000-00004D000000}"/>
    <hyperlink ref="C74" r:id="rId57" display="https://yakutian-laika.com/catalog/dog.php?screen=1&amp;userif=1&amp;id=3760" xr:uid="{00000000-0004-0000-0000-00004F000000}"/>
    <hyperlink ref="C83" r:id="rId58" display="https://yakutian-laika.com/catalog/dog.php?screen=1&amp;userif=1&amp;id=4215" xr:uid="{00000000-0004-0000-0000-000050000000}"/>
    <hyperlink ref="C108" r:id="rId59" display="https://yakutian-laika.com/catalog/dog.php?screen=1&amp;userif=1&amp;id=3424" xr:uid="{00000000-0004-0000-0000-000051000000}"/>
    <hyperlink ref="C84" r:id="rId60" display="https://yakutian-laika.com/catalog/dog.php?screen=1&amp;userif=1&amp;id=2305" xr:uid="{00000000-0004-0000-0000-000052000000}"/>
    <hyperlink ref="C22" r:id="rId61" display="https://yakutian-laika.com/catalog/dog.php?screen=1&amp;userif=1&amp;id=577" xr:uid="{00000000-0004-0000-0000-000053000000}"/>
    <hyperlink ref="C33" r:id="rId62" display="https://yakutian-laika.com/catalog/dog.php?screen=1&amp;userif=1&amp;id=4096" xr:uid="{00000000-0004-0000-0000-000054000000}"/>
    <hyperlink ref="C86" r:id="rId63" display="https://yakutian-laika.com/catalog/dog.php?screen=1&amp;userif=1&amp;id=2760" xr:uid="{00000000-0004-0000-0000-000056000000}"/>
    <hyperlink ref="C72" r:id="rId64" display="https://yakutian-laika.com/catalog/dog.php?screen=1&amp;userif=1&amp;id=4856" xr:uid="{00000000-0004-0000-0000-000058000000}"/>
    <hyperlink ref="C68" r:id="rId65" display="https://yakutian-laika.com/catalog/dog.php?screen=1&amp;userif=1&amp;id=872" xr:uid="{00000000-0004-0000-0000-000059000000}"/>
    <hyperlink ref="C58" r:id="rId66" display="https://yakutian-laika.com/catalog/dog.php?screen=1&amp;userif=1&amp;id=4079" xr:uid="{00000000-0004-0000-0000-00005B000000}"/>
    <hyperlink ref="C23" r:id="rId67" display="https://yakutian-laika.com/catalog/dog.php?screen=1&amp;userif=1&amp;id=4030" xr:uid="{00000000-0004-0000-0000-00005C000000}"/>
    <hyperlink ref="C30" r:id="rId68" display="https://yakutian-laika.com/catalog/dog.php?screen=1&amp;userif=1&amp;id=3715" xr:uid="{00000000-0004-0000-0000-00005D000000}"/>
    <hyperlink ref="C80" r:id="rId69" display="https://yakutian-laika.com/catalog/dog.php?screen=1&amp;userif=1&amp;id=3052" xr:uid="{00000000-0004-0000-0000-00005F000000}"/>
    <hyperlink ref="C36" r:id="rId70" display="https://yakutian-laika.com/catalog/dog.php?screen=1&amp;userif=1&amp;id=4027" xr:uid="{00000000-0004-0000-0000-000060000000}"/>
    <hyperlink ref="C57" r:id="rId71" display="https://yakutian-laika.com/catalog/dog.php?screen=1&amp;userif=1&amp;id=2204" xr:uid="{00000000-0004-0000-0000-000061000000}"/>
    <hyperlink ref="C54" r:id="rId72" display="https://yakutian-laika.com/catalog/dog.php?screen=1&amp;userif=1&amp;id=4158" xr:uid="{00000000-0004-0000-0000-000062000000}"/>
    <hyperlink ref="C47" r:id="rId73" display="https://yakutian-laika.com/catalog/dog.php?screen=1&amp;userif=1&amp;id=3855" xr:uid="{00000000-0004-0000-0000-000063000000}"/>
    <hyperlink ref="C94" r:id="rId74" display="https://yakutian-laika.com/catalog/dog.php?screen=1&amp;userif=1&amp;id=4853" xr:uid="{00000000-0004-0000-0000-000064000000}"/>
    <hyperlink ref="C114" r:id="rId75" display="https://yakutian-laika.com/catalog/dog.php?screen=1&amp;userif=1&amp;id=4425" xr:uid="{00000000-0004-0000-0000-000065000000}"/>
    <hyperlink ref="C14" r:id="rId76" display="https://yakutian-laika.com/catalog/dog.php?screen=1&amp;userif=1&amp;id=4243" xr:uid="{00000000-0004-0000-0000-000066000000}"/>
    <hyperlink ref="C99" r:id="rId77" display="https://yakutian-laika.com/catalog/dog.php?screen=1&amp;userif=1&amp;id=4353" xr:uid="{00000000-0004-0000-0000-000067000000}"/>
    <hyperlink ref="C24" r:id="rId78" display="https://yakutian-laika.com/catalog/dog.php?screen=1&amp;userif=1&amp;id=4551" xr:uid="{5261F5F9-5FCD-744A-905C-1D5D8C63C683}"/>
    <hyperlink ref="C15" r:id="rId79" display="https://yakutian-laika.com/catalog/dog.php?screen=1&amp;userif=1&amp;id=4373" xr:uid="{65985AB1-BFCC-1240-88E1-01BB8D72A15B}"/>
    <hyperlink ref="C71" r:id="rId80" display="https://yakutian-laika.com/catalog/dog.php?screen=1&amp;userif=1&amp;id=1441" xr:uid="{7296A94E-9F1F-EA44-9839-2E6517DC62CA}"/>
    <hyperlink ref="C53" r:id="rId81" display="https://yakutian-laika.com/catalog/dog.php?screen=1&amp;userif=1&amp;id=4857" xr:uid="{4683DCCC-BBE5-BD46-ABD1-E4CBFE11E053}"/>
    <hyperlink ref="C824" r:id="rId82" display="https://yakutian-laika.com/catalog/dog.php?screen=1&amp;userif=1&amp;id=4864" xr:uid="{A368E885-B8F4-C145-A6F0-3454AAC53CF2}"/>
    <hyperlink ref="I4" r:id="rId83" display="https://yakutian-laika.com/catalog/show.php?showid=918" xr:uid="{23A36168-4FC9-8B46-B23D-D730CC055191}"/>
    <hyperlink ref="J4" r:id="rId84" xr:uid="{E00FE875-4AC9-004E-B65D-53D8E1A28255}"/>
    <hyperlink ref="K4" r:id="rId85" xr:uid="{5B7913FB-BDA8-1742-8D44-3CE254025A26}"/>
    <hyperlink ref="L4" r:id="rId86" display="29.01.2023 Новосибирск, Клуб Молосс (5)" xr:uid="{ACB1EC72-9A68-9047-9AEA-F29A75DC7BEC}"/>
    <hyperlink ref="M4" r:id="rId87" xr:uid="{CCD69ED7-370B-AB41-98B4-B66BFA79D007}"/>
    <hyperlink ref="N4" r:id="rId88" xr:uid="{E79BEF19-264A-1B43-8286-43EDC1B328B2}"/>
    <hyperlink ref="O4" r:id="rId89" xr:uid="{762DB99B-4D04-BF4C-9EAC-26BFE9D71BEB}"/>
    <hyperlink ref="P4" r:id="rId90" xr:uid="{415FCF43-6328-8145-B69B-A9441F96C408}"/>
    <hyperlink ref="Q4" r:id="rId91" xr:uid="{9410A1A3-8E52-4444-90FC-FE41C261BDF8}"/>
    <hyperlink ref="R4" r:id="rId92" display="04.03.2023 Саранск, ОО МРКЛСК Зооцентр (ранг ЧРКФ с особым статусом) (1)" xr:uid="{BE5462FD-720B-D94D-AE5C-0D2743633954}"/>
    <hyperlink ref="S4" r:id="rId93" xr:uid="{43B97206-BE84-BE44-B2E8-43F3A998C133}"/>
    <hyperlink ref="T4" r:id="rId94" display="25.03.2023 Новосибирск, &quot;НГОО КЛУБ ЛЮБИТЕЛЕЙ ЖИВОТНЫХ &quot;АБСОЛЮТ&quot;&quot; " xr:uid="{E4EBBA66-ACB8-D748-A9C6-641E9E283718}"/>
    <hyperlink ref="U4" r:id="rId95" xr:uid="{77D96FFB-FC3B-394E-9FA4-C2B99767CA11}"/>
    <hyperlink ref="V4" r:id="rId96" xr:uid="{99E7A65E-F630-FB41-A807-E06B713D2EFD}"/>
    <hyperlink ref="W4" r:id="rId97" xr:uid="{E9A46ACA-D51A-0144-947B-0F96BDDF369D}"/>
    <hyperlink ref="X4" r:id="rId98" xr:uid="{488ABEFB-7DA2-4946-86E1-FCD18699DF32}"/>
    <hyperlink ref="Y4" r:id="rId99" xr:uid="{2DB46998-955C-764A-B7C8-2A8135E0A5FC}"/>
    <hyperlink ref="Z4" r:id="rId100" display="09.04.2023 Новороссийск, НГОО КЦ, монопородная КЧК (10)" xr:uid="{C9E5BB21-A371-564A-BFEC-308B5E3622AA}"/>
    <hyperlink ref="AA4" r:id="rId101" display="22.04.2023 КРАСНОДАР, ККФ" xr:uid="{4DAE4976-7FC4-5D43-9A8F-065F8AEA770E}"/>
    <hyperlink ref="AB4" r:id="rId102" xr:uid="{5DD052B8-0C9F-684E-AA2E-FFC408C5B424}"/>
    <hyperlink ref="AC4" r:id="rId103" xr:uid="{90B00E18-E0AB-6D48-B8A2-4327CF52D5FF}"/>
    <hyperlink ref="AD4" r:id="rId104" xr:uid="{E453CC4D-E883-E64B-B47D-6A6F72B4D910}"/>
    <hyperlink ref="AE4" r:id="rId105" display="21.05.2023 Ульяновск, КЦ Венец, монопородная КЧК (6)" xr:uid="{689D1BB2-A676-FB49-A1B7-18597846C3B3}"/>
    <hyperlink ref="AF4" r:id="rId106" xr:uid="{BBC67A73-EAEA-1B49-A1E4-7A4D1B8A2BBB}"/>
    <hyperlink ref="AG4" r:id="rId107" xr:uid="{86C56802-2A46-244C-AA55-DC41683B6523}"/>
    <hyperlink ref="AH4" r:id="rId108" xr:uid="{051B065D-80F7-FC4D-A8DF-B2F34D7E6EF1}"/>
    <hyperlink ref="AI4" r:id="rId109" xr:uid="{2DFBC712-327B-E445-96AA-624D79AB2C29}"/>
    <hyperlink ref="AJ4" r:id="rId110" display="04.06.2023 Старый оскол, КЛС Серебрянный дождь, монопородная КЧК (4)" xr:uid="{31ABB1D3-09AE-C640-B29A-60942AEB5A64}"/>
    <hyperlink ref="AL4" r:id="rId111" xr:uid="{82209272-3FFA-4E4A-A2BE-9AF7DE6AE808}"/>
    <hyperlink ref="AK4" r:id="rId112" xr:uid="{685BF077-3420-D141-838C-9DAFC761DE7E}"/>
    <hyperlink ref="AM4" r:id="rId113" xr:uid="{DB857865-E088-1C47-B6CE-A0BFC38E5885}"/>
    <hyperlink ref="AN4" r:id="rId114" display="17.06.2023 Новороссийск, НГОО ОЛС, ЧРКФ рейт, +Speciality (4)" xr:uid="{91D6653D-B521-AA40-BBC1-A8600BE4C044}"/>
    <hyperlink ref="AO4" r:id="rId115" xr:uid="{525A5A71-09BB-8048-AC23-426B1236AF45}"/>
    <hyperlink ref="AP4" r:id="rId116" xr:uid="{B8C1BDE4-4EDC-3347-BE89-04FC4B316A53}"/>
    <hyperlink ref="AQ4" r:id="rId117" xr:uid="{AE345A8A-D290-ED41-BFEE-9FF7A8609D02}"/>
    <hyperlink ref="AR4" r:id="rId118" display="01.07.2023 Москва ЦЛЖ Компаньон КЧК (9)" xr:uid="{F0D8DE69-F6FB-C846-B2B7-FD85B36A2F79}"/>
    <hyperlink ref="AS4" r:id="rId119" xr:uid="{8D5ADB2B-7991-0D49-A5C7-B93C041A2ED1}"/>
    <hyperlink ref="AT4" r:id="rId120" xr:uid="{7C306AEC-602C-E74A-82D9-315D66AFF3CA}"/>
    <hyperlink ref="AU4" r:id="rId121" xr:uid="{8F2D4262-675E-1245-BEF2-DC11FBC55320}"/>
    <hyperlink ref="AV4" r:id="rId122" xr:uid="{75984B30-4168-4E4F-92D2-B0E19EA38FF9}"/>
    <hyperlink ref="AW4" r:id="rId123" xr:uid="{24E05C9B-855E-E64F-A9CD-5040637B11D5}"/>
    <hyperlink ref="AX4" r:id="rId124" xr:uid="{E371AA43-B9D2-7F43-8DD6-4E3003368167}"/>
    <hyperlink ref="C112" r:id="rId125" display="https://yakutian-laika.com/catalog/dog.php?screen=1&amp;userif=1&amp;id=3407" xr:uid="{8A086DF9-4513-A54E-862D-D37C68F4A719}"/>
    <hyperlink ref="AY4" r:id="rId126" xr:uid="{3D9E2544-AB96-FD46-B9B8-C6B290E22100}"/>
    <hyperlink ref="C39" r:id="rId127" display="https://yakutian-laika.com/catalog/dog.php?screen=1&amp;userif=1&amp;id=4656" xr:uid="{7F745BE5-BBE3-E34F-B186-7C5842622708}"/>
    <hyperlink ref="C62" r:id="rId128" display="https://yakutian-laika.com/catalog/dog.php?screen=1&amp;userif=1&amp;id=4951" xr:uid="{5B551C1B-C85F-DA45-AAAC-2DA2BE01EFF9}"/>
    <hyperlink ref="C56" r:id="rId129" display="https://yakutian-laika.com/catalog/dog.php?screen=1&amp;userif=1&amp;id=4364" xr:uid="{8EBB7388-832E-9143-BC83-E9B536309CE4}"/>
    <hyperlink ref="C63" r:id="rId130" display="https://yakutian-laika.com/catalog/dog.php?screen=1&amp;userif=1&amp;id=3809" xr:uid="{63BE4417-0855-F943-81EC-F533E3E70E89}"/>
    <hyperlink ref="C60" r:id="rId131" display="https://yakutian-laika.com/catalog/dog.php?screen=1&amp;userif=1&amp;id=1760" xr:uid="{923482BF-5429-C543-AA4F-F16939E65979}"/>
    <hyperlink ref="C61" r:id="rId132" display="https://yakutian-laika.com/catalog/dog.php?screen=1&amp;userif=1&amp;id=3742" xr:uid="{C6E52C4C-1A84-E543-B37B-BB61030F812A}"/>
    <hyperlink ref="BD4" r:id="rId133" xr:uid="{A4F96795-B9ED-B147-9880-6D6883E3EAC8}"/>
    <hyperlink ref="BE4" r:id="rId134" xr:uid="{B363F36C-756F-0E4E-BADF-E4BA0A6AB2F6}"/>
    <hyperlink ref="C59" r:id="rId135" display="https://yakutian-laika.com/catalog/dog.php?screen=1&amp;userif=1&amp;id=1151" xr:uid="{09DD80D0-3F11-7F42-8265-39D603644EE5}"/>
    <hyperlink ref="C102" r:id="rId136" display="https://yakutian-laika.com/catalog/dog.php?screen=1&amp;userif=1&amp;id=1150" xr:uid="{8EA7CAC4-275D-A84F-93A7-2F0A68212F6E}"/>
    <hyperlink ref="C101" r:id="rId137" display="https://yakutian-laika.com/catalog/dog.php?screen=1&amp;userif=1&amp;id=1883" xr:uid="{CC20D8BA-33F5-6F43-B132-3DFC4B5DA0EE}"/>
    <hyperlink ref="C77" r:id="rId138" display="https://yakutian-laika.com/catalog/dog.php?screen=1&amp;userif=1&amp;id=1291" xr:uid="{05CA9A6E-3BCC-4D4C-A887-D9377A27A8E3}"/>
    <hyperlink ref="C103" r:id="rId139" display="https://yakutian-laika.com/catalog/dog.php?screen=1&amp;userif=1&amp;id=4530" xr:uid="{0BF194BF-5D7A-3C4B-8077-E183018909B7}"/>
    <hyperlink ref="C76" r:id="rId140" display="https://yakutian-laika.com/catalog/dog.php?screen=1&amp;userif=1&amp;id=2650" xr:uid="{022A9459-A6F1-F74C-B496-CD0FBFF7CAD5}"/>
    <hyperlink ref="C19" r:id="rId141" display="https://yakutian-laika.com/catalog/dog.php?screen=1&amp;userif=1&amp;id=1299" xr:uid="{94003E09-18AA-844B-9F80-274EFA314AEC}"/>
    <hyperlink ref="C44" r:id="rId142" display="https://yakutian-laika.com/catalog/dog.php?screen=1&amp;userif=1&amp;id=4577" xr:uid="{DD0BC5C6-B736-C14B-A4B5-0AEE712DC453}"/>
    <hyperlink ref="BF4" r:id="rId143" xr:uid="{B821F4CF-8F60-4049-8F4F-3FD34453CDE1}"/>
    <hyperlink ref="C90" r:id="rId144" display="https://yakutian-laika.com/catalog/dog.php?screen=1&amp;userif=1&amp;id=4789" xr:uid="{BBDBB9DF-351B-F747-94C8-1F1C800A48D0}"/>
    <hyperlink ref="C48" r:id="rId145" display="https://yakutian-laika.com/catalog/dog.php?screen=1&amp;userif=1&amp;id=1443" xr:uid="{E9A4FF4B-72E9-BF49-B131-6218887B5228}"/>
    <hyperlink ref="C66" r:id="rId146" display="https://yakutian-laika.com/catalog/dog.php?screen=1&amp;userif=1&amp;id=4339" xr:uid="{D6517F96-F3D6-6940-A44C-940CF1C91BD9}"/>
    <hyperlink ref="C55" r:id="rId147" display="https://yakutian-laika.com/catalog/dog.php?screen=1&amp;userif=1&amp;id=4723" xr:uid="{4EA96199-D990-D84D-B6F5-30FCAD067F61}"/>
    <hyperlink ref="BG4" r:id="rId148" display="https://yakutian-laika.com/catalog/show.php?showid=997" xr:uid="{A35ED999-9B06-D349-9334-AB52F7146331}"/>
    <hyperlink ref="BH4" r:id="rId149" xr:uid="{EEEEF355-B27D-1B4E-9134-2DB26BD02FF7}"/>
    <hyperlink ref="C89" r:id="rId150" display="https://yakutian-laika.com/catalog/dog.php?screen=1&amp;userif=1&amp;id=4611" xr:uid="{A93AAFD9-7558-DC43-BA34-AA7CA08E32FA}"/>
    <hyperlink ref="BK4" r:id="rId151" xr:uid="{CECB6863-467B-5046-A209-366744ED443E}"/>
    <hyperlink ref="BL4" r:id="rId152" xr:uid="{168AE451-4F57-A447-89E2-BC30A1A62B32}"/>
    <hyperlink ref="BM4" r:id="rId153" xr:uid="{323C4F6A-CFEB-9442-92A7-C17955EEC452}"/>
    <hyperlink ref="C87" r:id="rId154" display="https://yakutian-laika.com/catalog/dog.php?screen=1&amp;userif=1&amp;id=5077" xr:uid="{92695B40-F28D-5C41-AAEF-27F8A31EF09C}"/>
    <hyperlink ref="C88" r:id="rId155" display="https://yakutian-laika.com/catalog/dog.php?screen=1&amp;userif=1&amp;id=5211" xr:uid="{5DF7A49F-3F51-6144-A778-D1112AFB910E}"/>
    <hyperlink ref="C96" r:id="rId156" display="https://yakutian-laika.com/catalog/dog.php?screen=1&amp;userif=1&amp;id=2910" xr:uid="{C0745C26-648C-4141-BE5E-468964319C30}"/>
    <hyperlink ref="D6" r:id="rId157" display="https://yakutian-laika.com/catalog/dog.php?screen=1&amp;userif=1&amp;id=3713" xr:uid="{2D368DAE-E05C-0E4C-9D01-4ACF41FB3F60}"/>
    <hyperlink ref="E6" r:id="rId158" display="https://yakutian-laika.com/catalog/dog.php?screen=1&amp;userif=1&amp;id=2686" xr:uid="{11AEA6E2-D191-5F46-972D-B20127943394}"/>
    <hyperlink ref="F6" r:id="rId159" display="https://yakutian-laika.com/catalog/kennels.php?kennelid=136" xr:uid="{F4434157-EB15-1047-9702-90925DC281CD}"/>
    <hyperlink ref="G6" r:id="rId160" display="https://yakutian-laika.com/catalog/kennels.php?kennelid=136" xr:uid="{640667B5-71EE-D148-B416-C167C1489876}"/>
    <hyperlink ref="D32" r:id="rId161" display="https://yakutian-laika.com/catalog/dog.php?screen=1&amp;userif=1&amp;id=1443" xr:uid="{DE03DFF4-20E0-964B-A48A-98E2574A1CC0}"/>
    <hyperlink ref="E32" r:id="rId162" display="https://yakutian-laika.com/catalog/dog.php?screen=1&amp;userif=1&amp;id=1299" xr:uid="{B55B449A-E7B7-BB48-A2B8-F2049DF58620}"/>
    <hyperlink ref="G32" r:id="rId163" display="https://yakutian-laika.com/catalog/kennels.php?kennelid=8" xr:uid="{D8735D4B-B0E0-BD49-9CD2-FCEB8E48ACF8}"/>
    <hyperlink ref="F8:F9" r:id="rId164" display="https://yakutian-laika.com/catalog/kennels.php?kennelid=8" xr:uid="{A82B856A-0B24-2147-985D-D193052BC018}"/>
    <hyperlink ref="F31" r:id="rId165" display="https://yakutian-laika.com/catalog/kennels.php?kennelid=8" xr:uid="{A9E9C1B9-A415-7B43-8716-FD32C6E3098E}"/>
    <hyperlink ref="F109" r:id="rId166" display="https://yakutian-laika.com/catalog/kennels.php?kennelid=8" xr:uid="{8EA757C7-D2A6-F642-B950-AD2DB1B124F4}"/>
    <hyperlink ref="E31" r:id="rId167" display="https://yakutian-laika.com/catalog/dog.php?screen=1&amp;userif=1&amp;id=978" xr:uid="{E3309BF6-6245-7741-B662-9E0B91CA68AE}"/>
    <hyperlink ref="G31" r:id="rId168" display="https://yakutian-laika.com/catalog/kennels.php?kennelid=10" xr:uid="{D90643AC-9E6C-EF44-8A39-D68223458E89}"/>
    <hyperlink ref="E109" r:id="rId169" display="https://yakutian-laika.com/catalog/dog.php?screen=1&amp;userif=1&amp;id=1302" xr:uid="{5E42973F-4202-A646-A220-034C02E43039}"/>
    <hyperlink ref="D109" r:id="rId170" display="https://yakutian-laika.com/catalog/dog.php?screen=1&amp;userif=1&amp;id=472" xr:uid="{981810DA-1270-024B-98FF-4280090B8432}"/>
    <hyperlink ref="G109" r:id="rId171" display="https://yakutian-laika.com/catalog/kennels.php?kennelid=8" xr:uid="{04D66F01-103E-AA43-9A86-529F11808A73}"/>
    <hyperlink ref="E10" r:id="rId172" display="https://yakutian-laika.com/catalog/dog.php?screen=1&amp;userif=1&amp;id=2367" xr:uid="{C06535BA-946D-0146-B105-2F21EBC64DEF}"/>
    <hyperlink ref="F10" r:id="rId173" display="https://yakutian-laika.com/catalog/kennels.php?kennelid=61" xr:uid="{7BA438EA-9899-5747-92BE-4C61164B352D}"/>
    <hyperlink ref="G10" r:id="rId174" display="https://yakutian-laika.com/catalog/kennels.php?kennelid=61" xr:uid="{C05B26BC-D96F-2745-9697-A9153989B86E}"/>
    <hyperlink ref="F12" r:id="rId175" display="https://yakutian-laika.com/catalog/kennels.php?kennelid=8" xr:uid="{F1667F4B-965A-9445-8119-EAB7B90E61CB}"/>
    <hyperlink ref="E12" r:id="rId176" display="https://yakutian-laika.com/catalog/dog.php?screen=1&amp;userif=1&amp;id=1302" xr:uid="{CA68CFDC-EEFD-4E4F-ADAB-F595597A49A2}"/>
    <hyperlink ref="D12" r:id="rId177" display="https://yakutian-laika.com/catalog/dog.php?screen=1&amp;userif=1&amp;id=472" xr:uid="{68C39440-23CA-0B44-850E-B60E25EFF2E6}"/>
    <hyperlink ref="G12" r:id="rId178" display="https://yakutian-laika.com/catalog/kennels.php?kennelid=8" xr:uid="{43BF545B-86BD-CF4C-980D-409E9E643790}"/>
    <hyperlink ref="D21" r:id="rId179" display="https://yakutian-laika.com/catalog/dog.php?screen=1&amp;userif=1&amp;id=1239" xr:uid="{CC8548A7-B599-6446-9536-F1CE5278BFA7}"/>
    <hyperlink ref="E21" r:id="rId180" display="https://yakutian-laika.com/catalog/dog.php?screen=1&amp;userif=1&amp;id=411" xr:uid="{4949CEEF-5F57-3D41-8449-5495070AE8ED}"/>
    <hyperlink ref="F21" r:id="rId181" display="https://yakutian-laika.com/catalog/kennels.php?kennelid=12" xr:uid="{31CAD4A0-2A63-E845-86CC-98774B2084FE}"/>
    <hyperlink ref="D20" r:id="rId182" display="https://yakutian-laika.com/catalog/dog.php?screen=1&amp;userif=1&amp;id=976" xr:uid="{CC6F1C95-2B3D-EB4F-AC65-FC16B10D5326}"/>
    <hyperlink ref="E20" r:id="rId183" display="https://yakutian-laika.com/catalog/dog.php?screen=1&amp;userif=1&amp;id=1256" xr:uid="{C199878D-B68D-174B-8B50-925DF3641ED6}"/>
    <hyperlink ref="D18" r:id="rId184" display="https://yakutian-laika.com/catalog/dog.php?screen=1&amp;userif=1&amp;id=3552" xr:uid="{8601D7FD-C944-874C-AF77-88A453221293}"/>
    <hyperlink ref="E18" r:id="rId185" display="https://yakutian-laika.com/catalog/dog.php?screen=1&amp;userif=1&amp;id=3553" xr:uid="{B09FF1BD-F309-1940-B883-9AF26DA1921F}"/>
    <hyperlink ref="F18" r:id="rId186" display="https://yakutian-laika.com/catalog/kennels.php?kennelid=138" xr:uid="{8623AE14-5BB0-4748-BE37-BB0C98715C47}"/>
    <hyperlink ref="G18" r:id="rId187" display="https://yakutian-laika.com/catalog/kennels.php?kennelid=138" xr:uid="{65F37E73-E749-6546-B1F5-B0397CF80466}"/>
    <hyperlink ref="F22" r:id="rId188" display="https://yakutian-laika.com/catalog/kennels.php?kennelid=5" xr:uid="{F4544029-3B58-6648-9BD3-C2195C5A37D8}"/>
    <hyperlink ref="G22" r:id="rId189" display="https://yakutian-laika.com/catalog/kennels.php?kennelid=5" xr:uid="{06AE047B-FFD1-6C4A-AEBF-CEDFE6D692BE}"/>
    <hyperlink ref="D22" r:id="rId190" display="https://yakutian-laika.com/catalog/dog.php?screen=1&amp;userif=1&amp;id=544" xr:uid="{AAF3E252-45F7-EC46-AE56-DB2FCB110A6A}"/>
    <hyperlink ref="E22" r:id="rId191" display="https://yakutian-laika.com/catalog/dog.php?screen=1&amp;userif=1&amp;id=560" xr:uid="{47B4ADFE-61BC-6C48-B5A4-7852ED6FA91C}"/>
    <hyperlink ref="D25" r:id="rId192" display="https://yakutian-laika.com/catalog/dog.php?screen=1&amp;userif=1&amp;id=1353" xr:uid="{C688B2A3-98FA-844D-B134-8528FF6AE85A}"/>
    <hyperlink ref="E25" r:id="rId193" display="https://yakutian-laika.com/catalog/dog.php?screen=1&amp;userif=1&amp;id=1252" xr:uid="{45FB57FB-4D6A-6242-B007-16753277C19B}"/>
    <hyperlink ref="F25" r:id="rId194" display="https://yakutian-laika.com/catalog/kennels.php?kennelid=39" xr:uid="{D9DAE7CD-3B45-8C42-B5F1-797A33C56F69}"/>
    <hyperlink ref="G25" r:id="rId195" display="https://yakutian-laika.com/catalog/kennels.php?kennelid=39" xr:uid="{BF3E5DD8-E105-BB41-B9DE-44AB79344C6F}"/>
    <hyperlink ref="D7" r:id="rId196" display="https://yakutian-laika.com/catalog/dog.php?screen=1&amp;userif=1&amp;id=973" xr:uid="{5529C102-7537-DD49-8D18-949D58B73C7D}"/>
    <hyperlink ref="E7" r:id="rId197" display="https://yakutian-laika.com/catalog/dog.php?screen=1&amp;userif=1&amp;id=970" xr:uid="{4289CDE8-4168-D841-9981-02364CE543F5}"/>
    <hyperlink ref="G7" r:id="rId198" display="https://yakutian-laika.com/catalog/kennels.php?kennelid=8" xr:uid="{77C8BFA2-6B31-6B4A-A52E-02B76EBD643D}"/>
    <hyperlink ref="F7" r:id="rId199" display="https://yakutian-laika.com/catalog/kennels.php?kennelid=8" xr:uid="{B5C8F02C-4B51-8845-8473-9C49F4647479}"/>
    <hyperlink ref="G59" r:id="rId200" display="https://yakutian-laika.com/catalog/kennels.php?kennelid=8" xr:uid="{A2799F6F-40F5-C84F-850C-64BCDF675480}"/>
    <hyperlink ref="F52:F53" r:id="rId201" display="https://yakutian-laika.com/catalog/kennels.php?kennelid=8" xr:uid="{8548BE45-13F4-E34D-B369-B556F006D09A}"/>
    <hyperlink ref="D102" r:id="rId202" display="https://yakutian-laika.com/catalog/dog.php?screen=1&amp;userif=1&amp;id=974" xr:uid="{C4FC2D5C-1FBB-764F-9EB9-4912FCD02A0E}"/>
    <hyperlink ref="E102" r:id="rId203" display="https://yakutian-laika.com/catalog/dog.php?screen=1&amp;userif=1&amp;id=1140" xr:uid="{95D91A00-3E0F-C541-88FF-6E1C5107B1EE}"/>
    <hyperlink ref="G102" r:id="rId204" display="https://yakutian-laika.com/catalog/kennels.php?kennelid=8" xr:uid="{A9C382CA-998D-684C-99A2-3D99A090A265}"/>
    <hyperlink ref="G103" r:id="rId205" display="https://yakutian-laika.com/catalog/kennels.php?kennelid=8" xr:uid="{E5FE3283-9814-FE48-89A0-381FA2EA3321}"/>
    <hyperlink ref="D104" r:id="rId206" display="https://yakutian-laika.com/catalog/dog.php?screen=1&amp;userif=1&amp;id=3072" xr:uid="{0DEB8E92-A0C4-D34E-90BB-55DA5CCC754A}"/>
    <hyperlink ref="E104" r:id="rId207" display="https://yakutian-laika.com/catalog/dog.php?screen=1&amp;userif=1&amp;id=2321" xr:uid="{AA46FB8F-ADD9-1C41-8D95-4472C0F04B0E}"/>
    <hyperlink ref="G104" r:id="rId208" display="https://yakutian-laika.com/catalog/kennels.php?kennelid=10" xr:uid="{29C41DC3-02F7-B647-9CC2-A3D1E22BA7FF}"/>
    <hyperlink ref="D8" r:id="rId209" display="https://yakutian-laika.com/catalog/dog.php?screen=1&amp;userif=1&amp;id=1236" xr:uid="{5C7EA708-EB90-2F4E-8DE1-DB1FE88E6580}"/>
    <hyperlink ref="D9" r:id="rId210" display="https://yakutian-laika.com/catalog/dog.php?screen=1&amp;userif=1&amp;id=1236" xr:uid="{2CA4A56E-B160-FB42-9BC7-949CB609D2AA}"/>
    <hyperlink ref="E8" r:id="rId211" display="https://yakutian-laika.com/catalog/dog.php?screen=1&amp;userif=1&amp;id=319" xr:uid="{AFCB10CE-643D-7A45-8390-A7ABE8E34256}"/>
    <hyperlink ref="E9" r:id="rId212" display="https://yakutian-laika.com/catalog/dog.php?screen=1&amp;userif=1&amp;id=319" xr:uid="{5510E39D-3C29-5042-B3C1-B5840266A281}"/>
    <hyperlink ref="G8" r:id="rId213" display="https://yakutian-laika.com/catalog/kennels.php?kennelid=8" xr:uid="{50C33811-377F-784E-A9F5-9AAFD009526A}"/>
    <hyperlink ref="G9" r:id="rId214" display="https://yakutian-laika.com/catalog/kennels.php?kennelid=8" xr:uid="{F68A6816-359B-424A-8C24-D57E3ABE4F0F}"/>
    <hyperlink ref="F77" r:id="rId215" display="https://yakutian-laika.com/catalog/kennels.php?kennelid=8" xr:uid="{F2172CEE-91D8-584F-9AA5-CEC22AF7E64B}"/>
    <hyperlink ref="G77" r:id="rId216" display="https://yakutian-laika.com/catalog/kennels.php?kennelid=8" xr:uid="{CCDDC866-5447-804C-B1E8-C1A929511A02}"/>
    <hyperlink ref="F19" r:id="rId217" display="https://yakutian-laika.com/catalog/kennels.php?kennelid=8" xr:uid="{8766E139-96C6-C647-A775-30AA47E378CA}"/>
    <hyperlink ref="D19" r:id="rId218" display="https://yakutian-laika.com/catalog/dog.php?screen=1&amp;userif=1&amp;id=1295" xr:uid="{5EE76219-7B5B-784D-A47B-61998AFFAD18}"/>
    <hyperlink ref="E19" r:id="rId219" display="https://yakutian-laika.com/catalog/dog.php?screen=1&amp;userif=1&amp;id=301" xr:uid="{87D08686-9DA5-6040-B935-FA5F28E6ADC7}"/>
    <hyperlink ref="G19" r:id="rId220" display="https://yakutian-laika.com/catalog/kennels.php?kennelid=8" xr:uid="{ED561227-47F0-B644-A7BA-8571D87AC78D}"/>
    <hyperlink ref="D26" r:id="rId221" display="https://yakutian-laika.com/catalog/dog.php?screen=1&amp;userif=1&amp;id=1755" xr:uid="{D0F738C9-C59E-2A47-AF93-D8BCC8211EE1}"/>
    <hyperlink ref="E26" r:id="rId222" display="https://yakutian-laika.com/catalog/dog.php?screen=1&amp;userif=1&amp;id=3038" xr:uid="{81B70FE6-EA07-6848-9A91-AB8A09C888A6}"/>
    <hyperlink ref="F26" r:id="rId223" display="https://yakutian-laika.com/catalog/kennels.php?kennelid=107" xr:uid="{E0B25CD0-C576-6248-B5E7-3CA8357A5B8A}"/>
    <hyperlink ref="F64" r:id="rId224" display="https://yakutian-laika.com/catalog/kennels.php?kennelid=107" xr:uid="{5A90972B-C414-BE45-B2A8-470B7C4E7856}"/>
    <hyperlink ref="G26" r:id="rId225" display="https://yakutian-laika.com/catalog/kennels.php?kennelid=136" xr:uid="{66010678-89D4-8348-A375-3BF2DB7DEC64}"/>
    <hyperlink ref="D64" r:id="rId226" display="https://yakutian-laika.com/catalog/dog.php?screen=1&amp;userif=1&amp;id=957" xr:uid="{F1559CDB-27E8-AD4F-A5FA-322C179E0724}"/>
    <hyperlink ref="E64" r:id="rId227" display="https://yakutian-laika.com/catalog/dog.php?screen=1&amp;userif=1&amp;id=1256" xr:uid="{BBC317CE-4814-4D4F-B62B-6FBB3E02493A}"/>
    <hyperlink ref="D38" r:id="rId228" display="https://yakutian-laika.com/catalog/dog.php?screen=1&amp;userif=1&amp;id=3552" xr:uid="{F89D98E4-9159-6441-8703-C4EF3A0F9807}"/>
    <hyperlink ref="E38" r:id="rId229" display="https://yakutian-laika.com/catalog/dog.php?screen=1&amp;userif=1&amp;id=3553" xr:uid="{59DF8683-333A-A64A-A291-E6E796D16C15}"/>
    <hyperlink ref="F38" r:id="rId230" display="https://yakutian-laika.com/catalog/kennels.php?kennelid=138" xr:uid="{C1C475F0-F5D5-FE42-8B84-82E8F39F54FD}"/>
    <hyperlink ref="G38" r:id="rId231" display="https://yakutian-laika.com/catalog/kennels.php?kennelid=138" xr:uid="{4F8EE3AE-A9F2-7844-9B8B-4DB7E51ADBE9}"/>
    <hyperlink ref="D39" r:id="rId232" display="https://yakutian-laika.com/catalog/dog.php?screen=1&amp;userif=1&amp;id=3855" xr:uid="{12D967F4-9737-2045-8A10-9094C57D99F9}"/>
    <hyperlink ref="E39" r:id="rId233" display="https://yakutian-laika.com/catalog/dog.php?screen=1&amp;userif=1&amp;id=2686" xr:uid="{48C48453-A300-0C45-B8F9-C064BE244CFE}"/>
    <hyperlink ref="F39" r:id="rId234" display="https://yakutian-laika.com/catalog/kennels.php?kennelid=136" xr:uid="{A114A756-8AFF-904D-ABA3-79E6B183F8CF}"/>
    <hyperlink ref="G39" r:id="rId235" display="https://yakutian-laika.com/catalog/kennels.php?kennelid=136" xr:uid="{242CD268-927B-864F-B983-30F81B5C3F92}"/>
    <hyperlink ref="D92" r:id="rId236" display="https://yakutian-laika.com/catalog/dog.php?screen=1&amp;userif=1&amp;id=3713" xr:uid="{7A586862-BCD6-7A4F-9E2C-6A4DEA1DE36F}"/>
    <hyperlink ref="E92" r:id="rId237" display="https://yakutian-laika.com/catalog/dog.php?screen=1&amp;userif=1&amp;id=2686" xr:uid="{380E5D36-C664-A24F-A802-AD3F0300B5F7}"/>
    <hyperlink ref="F92" r:id="rId238" display="https://yakutian-laika.com/catalog/kennels.php?kennelid=136" xr:uid="{5D1424DF-E34C-404C-AF6D-190FEBE514B6}"/>
    <hyperlink ref="D42" r:id="rId239" display="https://yakutian-laika.com/catalog/dog.php?screen=1&amp;userif=1&amp;id=904" xr:uid="{265B39A4-8BC3-5445-9FC0-3F0942FEA62F}"/>
    <hyperlink ref="D41" r:id="rId240" display="https://yakutian-laika.com/catalog/dog.php?screen=1&amp;userif=1&amp;id=904" xr:uid="{3613021C-D5E9-4A41-A110-FCA764D474B8}"/>
    <hyperlink ref="E42" r:id="rId241" display="https://yakutian-laika.com/catalog/dog.php?screen=1&amp;userif=1&amp;id=2593" xr:uid="{DBC1C9BB-B732-094C-BBB9-CEECD0BE06EC}"/>
    <hyperlink ref="E41" r:id="rId242" display="https://yakutian-laika.com/catalog/dog.php?screen=1&amp;userif=1&amp;id=2593" xr:uid="{E7965CD2-D97F-6B49-9FDB-BF6C154858DA}"/>
    <hyperlink ref="F42" r:id="rId243" display="https://yakutian-laika.com/catalog/kennels.php?kennelid=89" xr:uid="{5FF7EBD1-87FD-FC49-85AE-68B143841B33}"/>
    <hyperlink ref="F41" r:id="rId244" display="https://yakutian-laika.com/catalog/kennels.php?kennelid=89" xr:uid="{EC886FB4-265C-EF4D-8448-03263C6C73F0}"/>
    <hyperlink ref="F43" r:id="rId245" display="https://yakutian-laika.com/catalog/kennels.php?kennelid=5" xr:uid="{CE74BEC8-4797-A444-9C1C-642BB70EDFAA}"/>
    <hyperlink ref="D43" r:id="rId246" display="https://yakutian-laika.com/catalog/dog.php?screen=1&amp;userif=1&amp;id=595" xr:uid="{FFECB4B9-0BE5-6646-B322-549188791A75}"/>
    <hyperlink ref="E43" r:id="rId247" display="https://yakutian-laika.com/catalog/dog.php?screen=1&amp;userif=1&amp;id=1273" xr:uid="{E23A9B9A-E67D-A941-918A-8F8DD67A570E}"/>
    <hyperlink ref="D23" r:id="rId248" display="https://yakutian-laika.com/catalog/dog.php?screen=1&amp;userif=1&amp;id=595" xr:uid="{FB5DB836-0593-EC4C-846B-85C6BED5AE75}"/>
    <hyperlink ref="E23" r:id="rId249" display="https://yakutian-laika.com/catalog/dog.php?screen=1&amp;userif=1&amp;id=1273" xr:uid="{599AE015-1AE1-5344-BEB4-6A05AE3388C2}"/>
    <hyperlink ref="F23" r:id="rId250" display="https://yakutian-laika.com/catalog/kennels.php?kennelid=5" xr:uid="{034B9612-F80F-9B42-A110-390013383B99}"/>
    <hyperlink ref="G23" r:id="rId251" display="https://yakutian-laika.com/catalog/kennels.php?kennelid=5" xr:uid="{E7156E53-E6D0-2844-B5C9-AD4495278C52}"/>
    <hyperlink ref="F36" r:id="rId252" display="https://yakutian-laika.com/catalog/kennels.php?kennelid=5" xr:uid="{08896841-3C1E-5042-8C6B-A226743744E8}"/>
    <hyperlink ref="D36" r:id="rId253" display="https://yakutian-laika.com/catalog/dog.php?screen=1&amp;userif=1&amp;id=3716" xr:uid="{980D4DEE-4786-DF4D-AD3E-E53C5C65903A}"/>
    <hyperlink ref="E36" r:id="rId254" display="https://yakutian-laika.com/catalog/dog.php?screen=1&amp;userif=1&amp;id=625" xr:uid="{065BF7A7-EC51-8A41-A832-52293FCD332F}"/>
    <hyperlink ref="F89" r:id="rId255" display="https://yakutian-laika.com/catalog/kennels.php?kennelid=5" xr:uid="{A51E36CE-369A-4942-ABC4-27AFA969EA79}"/>
    <hyperlink ref="D89" r:id="rId256" display="https://yakutian-laika.com/catalog/dog.php?screen=1&amp;userif=1&amp;id=577" xr:uid="{A8FE6093-DD51-2444-A99C-8EC8CCC7513C}"/>
    <hyperlink ref="E89" r:id="rId257" display="https://yakutian-laika.com/catalog/dog.php?screen=1&amp;userif=1&amp;id=3647" xr:uid="{8AD67F05-7A49-0C40-8770-45F3BE4BEB5C}"/>
    <hyperlink ref="G89" r:id="rId258" display="https://yakutian-laika.com/catalog/kennels.php?kennelid=5" xr:uid="{F8EA58AE-9215-5943-94F2-5F6837573F4F}"/>
    <hyperlink ref="F105" r:id="rId259" display="https://yakutian-laika.com/catalog/kennels.php?kennelid=5" xr:uid="{C8CBD414-6C94-EA42-9E21-8E654977A1D4}"/>
    <hyperlink ref="D105" r:id="rId260" display="https://yakutian-laika.com/catalog/dog.php?screen=1&amp;userif=1&amp;id=544" xr:uid="{4B1CBC33-8690-FC46-AC60-773ECC56127B}"/>
    <hyperlink ref="E105" r:id="rId261" display="https://yakutian-laika.com/catalog/dog.php?screen=1&amp;userif=1&amp;id=1269" xr:uid="{6D1F4563-9DC2-534E-A870-F3059F46F126}"/>
    <hyperlink ref="G105" r:id="rId262" display="https://yakutian-laika.com/catalog/kennels.php?kennelid=5" xr:uid="{1EF09FCA-51C5-D24A-8534-1959E352DCB6}"/>
    <hyperlink ref="D30" r:id="rId263" display="https://yakutian-laika.com/catalog/dog.php?screen=1&amp;userif=1&amp;id=2323" xr:uid="{5AAE82FA-2F46-FA46-B2C3-ED5714EB0989}"/>
    <hyperlink ref="E30" r:id="rId264" display="https://yakutian-laika.com/catalog/dog.php?screen=1&amp;userif=1&amp;id=2591" xr:uid="{8F73A400-AEFE-5642-A9B8-854C10DB7B0A}"/>
    <hyperlink ref="F30" r:id="rId265" display="https://yakutian-laika.com/catalog/kennels.php?kennelid=51" xr:uid="{FF720F5F-40A0-F94A-9EB8-4C1C2246AF4A}"/>
    <hyperlink ref="D49" r:id="rId266" display="https://yakutian-laika.com/catalog/dog.php?screen=1&amp;userif=1&amp;id=2146" xr:uid="{D5B9E87A-AE01-DD4C-AFAE-1822A970FB51}"/>
    <hyperlink ref="E49" r:id="rId267" display="https://yakutian-laika.com/catalog/dog.php?screen=1&amp;userif=1&amp;id=2760" xr:uid="{F7035C10-AFDB-2640-B417-6283279EE928}"/>
    <hyperlink ref="F49" r:id="rId268" display="https://yakutian-laika.com/catalog/kennels.php?kennelid=138" xr:uid="{CE2898AC-E14A-4944-B3DC-A88850CB295B}"/>
    <hyperlink ref="G49" r:id="rId269" display="https://yakutian-laika.com/catalog/kennels.php?kennelid=138" xr:uid="{2B558656-D8FF-6747-8139-AA1DC06DC8E8}"/>
    <hyperlink ref="D79" r:id="rId270" display="https://yakutian-laika.com/catalog/dog.php?screen=1&amp;userif=1&amp;id=904" xr:uid="{A022B50D-5F73-C44C-A4F9-83FAB7639E2E}"/>
    <hyperlink ref="E79" r:id="rId271" display="https://yakutian-laika.com/catalog/dog.php?screen=1&amp;userif=1&amp;id=2593" xr:uid="{B7198978-F341-3D47-BB5E-6B94B912CDF2}"/>
    <hyperlink ref="F79" r:id="rId272" display="https://yakutian-laika.com/catalog/kennels.php?kennelid=89" xr:uid="{36A4666E-8963-CC47-9D82-9DF61AF608C4}"/>
    <hyperlink ref="D15" r:id="rId273" display="https://yakutian-laika.com/catalog/dog.php?screen=1&amp;userif=1&amp;id=957" xr:uid="{5E623677-3874-E64B-9E0A-B9A4EB0F7DE4}"/>
    <hyperlink ref="E15" r:id="rId274" display="https://yakutian-laika.com/catalog/dog.php?screen=1&amp;userif=1&amp;id=3897" xr:uid="{8A5FB56B-FCB2-AB46-8FA9-4EB7D9E98B77}"/>
    <hyperlink ref="F15" r:id="rId275" display="https://yakutian-laika.com/catalog/kennels.php?kennelid=22" xr:uid="{B52FD699-03D7-3E4F-800D-47A83CE28539}"/>
    <hyperlink ref="G15" r:id="rId276" display="https://yakutian-laika.com/catalog/kennels.php?kennelid=136" xr:uid="{2A0E12CA-0ECD-AA42-9329-A7B456C16AB9}"/>
    <hyperlink ref="D34" r:id="rId277" display="https://yakutian-laika.com/catalog/dog.php?screen=1&amp;userif=1&amp;id=2685" xr:uid="{CE43A466-645E-DE46-9B49-26477645095B}"/>
    <hyperlink ref="E34" r:id="rId278" display="https://yakutian-laika.com/catalog/dog.php?screen=1&amp;userif=1&amp;id=3342" xr:uid="{85FA2D73-BC91-0A49-B1A2-B63C3B7C9A0B}"/>
    <hyperlink ref="F34" r:id="rId279" display="https://yakutian-laika.com/catalog/kennels.php?kennelid=22" xr:uid="{230F03F8-DD6B-3A4F-83C6-528D7CED52D3}"/>
    <hyperlink ref="F47" r:id="rId280" display="https://yakutian-laika.com/catalog/kennels.php?kennelid=22" xr:uid="{5EE41572-4F5D-E945-BBED-9E42312F6881}"/>
    <hyperlink ref="F50" r:id="rId281" display="https://yakutian-laika.com/catalog/kennels.php?kennelid=22" xr:uid="{8E5A8EC6-111B-8746-B4C8-5A745CC84A52}"/>
    <hyperlink ref="F56" r:id="rId282" display="https://yakutian-laika.com/catalog/kennels.php?kennelid=22" xr:uid="{936E4FC8-2A58-2840-A69A-D39F9252C7F5}"/>
    <hyperlink ref="F61" r:id="rId283" display="https://yakutian-laika.com/catalog/kennels.php?kennelid=22" xr:uid="{028D2227-5FB2-AE4A-B7E6-4BE0DD568389}"/>
    <hyperlink ref="F82" r:id="rId284" display="https://yakutian-laika.com/catalog/kennels.php?kennelid=22" xr:uid="{DF06AA16-C28D-274C-B475-51F719F68B76}"/>
    <hyperlink ref="F94" r:id="rId285" display="https://yakutian-laika.com/catalog/kennels.php?kennelid=22" xr:uid="{0C22D79E-39D2-6045-AAC8-C58BE0AF7F9F}"/>
    <hyperlink ref="F114" r:id="rId286" display="https://yakutian-laika.com/catalog/kennels.php?kennelid=22" xr:uid="{4FDCAF4E-9175-DC49-BC35-86A5FE0E9C0D}"/>
    <hyperlink ref="G34" r:id="rId287" display="https://yakutian-laika.com/catalog/kennels.php?kennelid=136" xr:uid="{E0D31953-0A7B-E24C-8AC6-AD335D473605}"/>
    <hyperlink ref="D47" r:id="rId288" display="https://yakutian-laika.com/catalog/dog.php?screen=1&amp;userif=1&amp;id=1758" xr:uid="{91F17C6B-C255-824F-BE5F-B84DC0C3467C}"/>
    <hyperlink ref="E47" r:id="rId289" display="https://yakutian-laika.com/catalog/dog.php?screen=1&amp;userif=1&amp;id=2127" xr:uid="{567BDB29-E5E3-E646-BD89-E39DEA52E8F3}"/>
    <hyperlink ref="G47" r:id="rId290" display="https://yakutian-laika.com/catalog/kennels.php?kennelid=136" xr:uid="{3B872BB3-E09E-0048-91AC-24905435DF3E}"/>
    <hyperlink ref="D50" r:id="rId291" display="https://yakutian-laika.com/catalog/dog.php?screen=1&amp;userif=1&amp;id=842" xr:uid="{6AC4AAFD-845F-D14C-953E-83842AD7347F}"/>
    <hyperlink ref="E50" r:id="rId292" display="https://yakutian-laika.com/catalog/dog.php?screen=1&amp;userif=1&amp;id=1906" xr:uid="{BC3B977F-F017-C14F-B475-22409C7E2D23}"/>
    <hyperlink ref="G50" r:id="rId293" display="https://yakutian-laika.com/catalog/kennels.php?kennelid=125" xr:uid="{C914732A-5832-3D49-B127-F412CC91A594}"/>
    <hyperlink ref="D56" r:id="rId294" display="https://yakutian-laika.com/catalog/dog.php?screen=1&amp;userif=1&amp;id=957" xr:uid="{29DDC0F2-2D21-2C48-B11B-0261BFD46449}"/>
    <hyperlink ref="E56" r:id="rId295" display="https://yakutian-laika.com/catalog/dog.php?screen=1&amp;userif=1&amp;id=1906" xr:uid="{9FB8EAC2-2E54-0444-93DC-6CE219F39770}"/>
    <hyperlink ref="D61" r:id="rId296" display="https://yakutian-laika.com/catalog/dog.php?screen=1&amp;userif=1&amp;id=1753" xr:uid="{01DBF776-CEFE-F84C-ACFE-8596AA1F0552}"/>
    <hyperlink ref="E61" r:id="rId297" display="https://yakutian-laika.com/catalog/dog.php?screen=1&amp;userif=1&amp;id=2741" xr:uid="{EA2DCC92-19DF-F040-BB0F-6A27FB52CFD3}"/>
    <hyperlink ref="G61" r:id="rId298" display="https://yakutian-laika.com/catalog/kennels.php?kennelid=22" xr:uid="{F5830C00-1C2C-9848-B009-3BDD26777E85}"/>
    <hyperlink ref="D82" r:id="rId299" display="https://yakutian-laika.com/catalog/dog.php?screen=1&amp;userif=1&amp;id=2685" xr:uid="{42079F85-9EAE-E044-8F78-75D4A4187053}"/>
    <hyperlink ref="E82" r:id="rId300" display="https://yakutian-laika.com/catalog/dog.php?screen=1&amp;userif=1&amp;id=2174" xr:uid="{68FE6E79-9CF4-B544-9557-0FFC068EE503}"/>
    <hyperlink ref="D94" r:id="rId301" display="https://yakutian-laika.com/catalog/dog.php?screen=1&amp;userif=1&amp;id=2685" xr:uid="{27D525F1-19E7-9A4F-9FD2-2777D766FA0B}"/>
    <hyperlink ref="E94" r:id="rId302" display="https://yakutian-laika.com/catalog/dog.php?screen=1&amp;userif=1&amp;id=3342" xr:uid="{854B4DD0-A04C-1249-99BD-BBD88DB35D97}"/>
    <hyperlink ref="G94" r:id="rId303" display="https://yakutian-laika.com/catalog/kennels.php?kennelid=22" xr:uid="{1B860F2D-DFA8-6746-83C6-D469893931DB}"/>
    <hyperlink ref="D114" r:id="rId304" display="https://yakutian-laika.com/catalog/dog.php?screen=1&amp;userif=1&amp;id=957" xr:uid="{EA7AA13E-094A-2F42-A673-BABC8FB27183}"/>
    <hyperlink ref="E114" r:id="rId305" display="https://yakutian-laika.com/catalog/dog.php?screen=1&amp;userif=1&amp;id=3897" xr:uid="{27B937AF-3177-AF45-9B5F-A2D16680F74C}"/>
    <hyperlink ref="D62" r:id="rId306" display="https://yakutian-laika.com/catalog/dog.php?screen=1&amp;userif=1&amp;id=4950" xr:uid="{30D29F50-F0C0-EE4E-839C-5E122A7861CA}"/>
    <hyperlink ref="E62" r:id="rId307" display="https://yakutian-laika.com/catalog/dog.php?screen=1&amp;userif=1&amp;id=2619" xr:uid="{70AED3AF-EA9F-CB4A-A341-6E257349ADCE}"/>
    <hyperlink ref="D63" r:id="rId308" display="https://yakutian-laika.com/catalog/dog.php?screen=1&amp;userif=1&amp;id=1917" xr:uid="{1E498508-5A93-A747-B702-25EE0A805606}"/>
    <hyperlink ref="E63" r:id="rId309" display="https://yakutian-laika.com/catalog/dog.php?screen=1&amp;userif=1&amp;id=1356" xr:uid="{D2E31642-4FC3-964B-8DB0-A260A6AB5DE9}"/>
    <hyperlink ref="F63" r:id="rId310" display="https://yakutian-laika.com/catalog/kennels.php?kennelid=14" xr:uid="{6983E4EB-907A-0947-A571-29D84B5B62C4}"/>
    <hyperlink ref="G63" r:id="rId311" display="https://yakutian-laika.com/catalog/kennels.php?kennelid=22" xr:uid="{95D33DD1-5007-2742-8B23-B2CE1954DF1B}"/>
    <hyperlink ref="D14" r:id="rId312" display="https://yakutian-laika.com/catalog/dog.php?screen=1&amp;userif=1&amp;id=1443" xr:uid="{5EAE2010-6787-9F4E-8F1D-E42CE7F19852}"/>
    <hyperlink ref="E14" r:id="rId313" display="https://yakutian-laika.com/catalog/dog.php?screen=1&amp;userif=1&amp;id=2496" xr:uid="{80B0F2C0-84B0-C440-AC32-D78396308DC5}"/>
    <hyperlink ref="F14" r:id="rId314" display="https://yakutian-laika.com/catalog/kennels.php?kennelid=17" xr:uid="{617896E1-9B83-DE47-B0DB-33161474B469}"/>
    <hyperlink ref="E13" r:id="rId315" display="https://yakutian-laika.com/catalog/dog.php?screen=1&amp;userif=1&amp;id=1441" xr:uid="{F18E04F3-3E1D-8243-8D6A-EE4C086D1F44}"/>
    <hyperlink ref="F57" r:id="rId316" display="https://yakutian-laika.com/catalog/kennels.php?kennelid=17" xr:uid="{E953CE58-BBD9-F24C-9A7E-F1CAE569F69E}"/>
    <hyperlink ref="D57" r:id="rId317" display="https://yakutian-laika.com/catalog/dog.php?screen=1&amp;userif=1&amp;id=1407" xr:uid="{7891A117-4527-B14C-B15E-1BC6368BDED9}"/>
    <hyperlink ref="E57" r:id="rId318" display="https://yakutian-laika.com/catalog/dog.php?screen=1&amp;userif=1&amp;id=1441" xr:uid="{73715A85-526B-AF46-A78F-4502CB6BD512}"/>
    <hyperlink ref="F71" r:id="rId319" display="https://yakutian-laika.com/catalog/kennels.php?kennelid=17" xr:uid="{7EF5D5DE-2648-BF4F-A85A-FCF6219EB485}"/>
    <hyperlink ref="D71" r:id="rId320" display="https://yakutian-laika.com/catalog/dog.php?screen=1&amp;userif=1&amp;id=1406" xr:uid="{472AEEA7-2F13-0E4E-9BDC-9570BC8E6D41}"/>
    <hyperlink ref="E71" r:id="rId321" display="https://yakutian-laika.com/catalog/dog.php?screen=1&amp;userif=1&amp;id=425" xr:uid="{CFED6EC1-BA88-0F48-BB99-128B60C5E1A3}"/>
    <hyperlink ref="G71" r:id="rId322" display="https://yakutian-laika.com/catalog/kennels.php?kennelid=17" xr:uid="{47DC7916-06C4-E340-A7F3-DFB0BDCEA8AC}"/>
    <hyperlink ref="F48" r:id="rId323" display="https://yakutian-laika.com/catalog/kennels.php?kennelid=17" xr:uid="{7A5D58BF-917D-4E4C-9E21-3A5198488DC4}"/>
    <hyperlink ref="G48" r:id="rId324" display="https://yakutian-laika.com/catalog/kennels.php?kennelid=17" xr:uid="{B0F55370-50EE-F049-A9F5-7B817177368A}"/>
    <hyperlink ref="D48" r:id="rId325" display="https://yakutian-laika.com/catalog/dog.php?screen=1&amp;userif=1&amp;id=1410" xr:uid="{4503EF06-FD39-1046-AD93-E65B149E7917}"/>
    <hyperlink ref="E48" r:id="rId326" display="https://yakutian-laika.com/catalog/dog.php?screen=1&amp;userif=1&amp;id=425" xr:uid="{F4955844-5BF6-AE4E-A812-C24FE69807A4}"/>
    <hyperlink ref="F66" r:id="rId327" display="https://yakutian-laika.com/catalog/kennels.php?kennelid=17" xr:uid="{55756625-E385-4C43-AF77-1203CE6B01CA}"/>
    <hyperlink ref="D66" r:id="rId328" display="https://yakutian-laika.com/catalog/dog.php?screen=1&amp;userif=1&amp;id=1443" xr:uid="{21C495AB-48EE-FE44-B23A-15EE63A1F986}"/>
    <hyperlink ref="E66" r:id="rId329" display="https://yakutian-laika.com/catalog/dog.php?screen=1&amp;userif=1&amp;id=3527" xr:uid="{2D699C1C-0C03-3F4C-A2E8-C66D113B7EF8}"/>
    <hyperlink ref="G66" r:id="rId330" display="https://yakutian-laika.com/catalog/kennels.php?kennelid=17" xr:uid="{AF7F11A6-DC9E-574E-A9A5-D2D8A58DCF1C}"/>
    <hyperlink ref="D35" r:id="rId331" display="https://yakutian-laika.com/catalog/dog.php?screen=1&amp;userif=1&amp;id=582" xr:uid="{700C985A-1552-8940-91EB-B740CD14EDA6}"/>
    <hyperlink ref="E35" r:id="rId332" display="https://yakutian-laika.com/catalog/dog.php?screen=1&amp;userif=1&amp;id=414" xr:uid="{6D2A6659-B0B4-6E4B-81FF-1B582902F212}"/>
    <hyperlink ref="D45" r:id="rId333" display="https://yakutian-laika.com/catalog/dog.php?screen=1&amp;userif=1&amp;id=551" xr:uid="{83D8A0A8-2A6D-F14A-B3EC-59E2D449004B}"/>
    <hyperlink ref="E45" r:id="rId334" display="https://yakutian-laika.com/catalog/dog.php?screen=1&amp;userif=1&amp;id=307" xr:uid="{FE936AE3-8FEA-1C46-8C13-41387ACD5C62}"/>
    <hyperlink ref="D46" r:id="rId335" display="https://yakutian-laika.com/catalog/dog.php?screen=1&amp;userif=1&amp;id=28" xr:uid="{841AFA32-B49B-9546-B225-895481964284}"/>
    <hyperlink ref="E46" r:id="rId336" display="https://yakutian-laika.com/catalog/dog.php?screen=1&amp;userif=1&amp;id=574" xr:uid="{4B04721A-7A25-AD4F-AE22-EC7E0CC4C012}"/>
    <hyperlink ref="D68" r:id="rId337" display="https://yakutian-laika.com/catalog/dog.php?screen=1&amp;userif=1&amp;id=568" xr:uid="{CA890939-53C2-3C4E-927A-B535FDC6C630}"/>
    <hyperlink ref="E68" r:id="rId338" display="https://yakutian-laika.com/catalog/dog.php?screen=1&amp;userif=1&amp;id=409" xr:uid="{AA86DE9F-73CF-534D-9455-CF8169F12BF4}"/>
    <hyperlink ref="D78" r:id="rId339" display="https://yakutian-laika.com/catalog/dog.php?screen=1&amp;userif=1&amp;id=471" xr:uid="{AA670727-6291-E64F-A76A-7F9CE7841541}"/>
    <hyperlink ref="E78" r:id="rId340" display="https://yakutian-laika.com/catalog/dog.php?screen=1&amp;userif=1&amp;id=305" xr:uid="{5CFBDAEB-7CC0-2448-AC2C-86DF51C615F9}"/>
    <hyperlink ref="G78" r:id="rId341" display="https://yakutian-laika.com/catalog/kennels.php?kennelid=1" xr:uid="{0AD68551-7EA2-C74A-9487-B728EDDB2016}"/>
    <hyperlink ref="F35" r:id="rId342" display="https://yakutian-laika.com/catalog/kennels.php?kennelid=1" xr:uid="{AD13184E-E838-6B48-8B08-333CB7222472}"/>
    <hyperlink ref="F41:F42" r:id="rId343" display="https://yakutian-laika.com/catalog/kennels.php?kennelid=1" xr:uid="{B0FE086C-FFF8-6E4D-8D5D-4E965D58F204}"/>
    <hyperlink ref="F68" r:id="rId344" display="https://yakutian-laika.com/catalog/kennels.php?kennelid=1" xr:uid="{0B7A67F8-3079-C849-B155-8D00DBA5779D}"/>
    <hyperlink ref="F78" r:id="rId345" display="https://yakutian-laika.com/catalog/kennels.php?kennelid=1" xr:uid="{EF139ABA-3C50-0D44-A683-31A6277F9971}"/>
    <hyperlink ref="F51" r:id="rId346" display="https://yakutian-laika.com/catalog/kennels.php?kennelid=1" xr:uid="{247AC8EA-B4DD-C345-89AF-D14FD6CE3C06}"/>
    <hyperlink ref="G35" r:id="rId347" display="https://yakutian-laika.com/catalog/kennels.php?kennelid=1" xr:uid="{5FAB6B96-F8BD-4641-A127-47AC2826776D}"/>
    <hyperlink ref="G68" r:id="rId348" display="https://yakutian-laika.com/catalog/kennels.php?kennelid=5" xr:uid="{BE9B399E-A02E-5F45-9FBC-BB645DF3E910}"/>
    <hyperlink ref="G46" r:id="rId349" display="https://yakutian-laika.com/catalog/kennels.php?kennelid=1" xr:uid="{E6B34DA5-5D88-F94D-BF0F-3B7EFED081C0}"/>
    <hyperlink ref="C51" r:id="rId350" display="https://yakutian-laika.com/catalog/dog.php?id=828&amp;screen=1" xr:uid="{6C55C74E-BEF8-9143-92C4-ACA294E629DF}"/>
    <hyperlink ref="D51" r:id="rId351" display="https://yakutian-laika.com/catalog/dog.php?screen=1&amp;userif=1&amp;id=416" xr:uid="{FC2A5BB6-A58B-6948-AF3F-F085A5D2F481}"/>
    <hyperlink ref="E51" r:id="rId352" display="https://yakutian-laika.com/catalog/dog.php?screen=1&amp;userif=1&amp;id=827" xr:uid="{7DE2BD6F-482C-A84D-96CC-E845477E5442}"/>
    <hyperlink ref="G51" r:id="rId353" display="https://yakutian-laika.com/catalog/kennels.php?kennelid=5" xr:uid="{17AE4145-5964-D048-BBE9-86B035E3A1A6}"/>
    <hyperlink ref="D10" r:id="rId354" display="https://yakutian-laika.com/catalog/dog.php?screen=1&amp;userif=1&amp;id=2261" xr:uid="{1703D961-86F7-234D-B87E-018A3D2A2B47}"/>
    <hyperlink ref="D13" r:id="rId355" display="https://yakutian-laika.com/catalog/dog.php?screen=1&amp;userif=1&amp;id=3713" xr:uid="{BDCB67CB-8769-2C4B-A8E8-1A0C9CA217BA}"/>
    <hyperlink ref="F13" r:id="rId356" display="https://yakutian-laika.com/catalog/kennels.php?kennelid=136" xr:uid="{7D612952-53C1-C541-AA4A-B8834350FCD9}"/>
    <hyperlink ref="G13" r:id="rId357" display="https://yakutian-laika.com/catalog/kennels.php?kennelid=136" xr:uid="{9580130D-F10C-7A4D-B76F-D74B42FAA040}"/>
    <hyperlink ref="D11" r:id="rId358" display="https://yakutian-laika.com/catalog/dog.php?screen=1&amp;userif=1&amp;id=595" xr:uid="{45F83894-BC30-3449-ACD9-2E44F4B26108}"/>
    <hyperlink ref="E11" r:id="rId359" display="https://yakutian-laika.com/catalog/dog.php?screen=1&amp;userif=1&amp;id=1273" xr:uid="{69536D05-89BE-4645-8EB4-34940E3585C0}"/>
    <hyperlink ref="F11" r:id="rId360" display="https://yakutian-laika.com/catalog/kennels.php?kennelid=5" xr:uid="{F2BC8487-EB62-254B-B13F-A1A9AE2C5367}"/>
    <hyperlink ref="G11" r:id="rId361" display="https://yakutian-laika.com/catalog/kennels.php?kennelid=5" xr:uid="{0BF06081-473D-9E47-8FB2-930544BCE24C}"/>
    <hyperlink ref="D17" r:id="rId362" display="https://yakutian-laika.com/catalog/dog.php?screen=1&amp;userif=1&amp;id=988" xr:uid="{4958EDEA-140C-0A4D-8600-910B1E7F70F5}"/>
    <hyperlink ref="E17" r:id="rId363" display="https://yakutian-laika.com/catalog/dog.php?screen=1&amp;userif=1&amp;id=880" xr:uid="{2D22716C-8DBC-244F-AF41-63740A2EB389}"/>
    <hyperlink ref="F17" r:id="rId364" display="https://yakutian-laika.com/catalog/kennels.php?kennelid=36" xr:uid="{7993DE6B-2C83-3E4F-A6EE-A41927B79CA6}"/>
    <hyperlink ref="G17" r:id="rId365" display="https://yakutian-laika.com/catalog/kennels.php?kennelid=36" xr:uid="{FF33AF83-2207-324C-8038-D5177C778BF6}"/>
    <hyperlink ref="D16" r:id="rId366" display="https://yakutian-laika.com/catalog/dog.php?screen=1&amp;userif=1&amp;id=561" xr:uid="{DC560858-946E-0D41-BA45-9F1885B6AE98}"/>
    <hyperlink ref="E16" r:id="rId367" display="https://yakutian-laika.com/catalog/dog.php?screen=1&amp;userif=1&amp;id=874" xr:uid="{6F3C8E50-424C-BD41-BFB5-5A668E0B62D0}"/>
    <hyperlink ref="F27" r:id="rId368" display="https://yakutian-laika.com/catalog/kennels.php?kennelid=8" xr:uid="{5A9AB933-8BC5-804D-BDBB-27703DF4A913}"/>
    <hyperlink ref="D27" r:id="rId369" display="https://yakutian-laika.com/catalog/dog.php?screen=1&amp;userif=1&amp;id=1386" xr:uid="{5D34721E-306A-3A4C-824C-FB2F84E93E90}"/>
    <hyperlink ref="E27" r:id="rId370" display="https://yakutian-laika.com/catalog/dog.php?screen=1&amp;userif=1&amp;id=1301" xr:uid="{E7042447-5011-6640-9F9E-52E8604286A3}"/>
    <hyperlink ref="G27" r:id="rId371" display="https://yakutian-laika.com/catalog/kennels.php?kennelid=8" xr:uid="{CEFB25B5-D22B-924F-A7BB-FE7D18FD9083}"/>
    <hyperlink ref="D28" r:id="rId372" display="https://yakutian-laika.com/catalog/dog.php?screen=1&amp;userif=1&amp;id=1240" xr:uid="{91D2C605-D0CA-A04F-B96B-F812263F946E}"/>
    <hyperlink ref="E28" r:id="rId373" display="https://yakutian-laika.com/catalog/dog.php?screen=1&amp;userif=1&amp;id=1118" xr:uid="{59F2AC80-4FE3-E648-A945-24BF8EF04CC7}"/>
    <hyperlink ref="F28" r:id="rId374" display="https://yakutian-laika.com/catalog/kennels.php?kennelid=7" xr:uid="{176F5179-0EB1-F04E-8C02-6F7A2B6A9651}"/>
    <hyperlink ref="G28" r:id="rId375" display="https://yakutian-laika.com/catalog/kennels.php?kennelid=39" xr:uid="{18FF009E-23DF-B44E-ABA6-70EB5875AEBF}"/>
    <hyperlink ref="D29" r:id="rId376" display="https://yakutian-laika.com/catalog/dog.php?screen=1&amp;userif=1&amp;id=3340" xr:uid="{1D177A30-8851-084E-B3BC-BD52D9A70A58}"/>
    <hyperlink ref="E29" r:id="rId377" display="https://yakutian-laika.com/catalog/dog.php?screen=1&amp;userif=1&amp;id=3985" xr:uid="{07AC7041-9621-9C4D-8952-2332B17CA36E}"/>
    <hyperlink ref="F29" r:id="rId378" display="https://yakutian-laika.com/catalog/kennels.php?kennelid=125" xr:uid="{5E7941F8-071C-244F-8A93-6EB15ADA5CBA}"/>
    <hyperlink ref="G29" r:id="rId379" display="https://yakutian-laika.com/catalog/kennels.php?kennelid=125" xr:uid="{795C3CBB-9393-0144-A6DB-AA951CE28544}"/>
    <hyperlink ref="D24" r:id="rId380" display="https://yakutian-laika.com/catalog/dog.php?screen=1&amp;userif=1&amp;id=2167" xr:uid="{E7120C74-D70B-9C42-AD74-A4ABF5C03176}"/>
    <hyperlink ref="E24" r:id="rId381" display="https://yakutian-laika.com/catalog/dog.php?screen=1&amp;userif=1&amp;id=2198" xr:uid="{9445F121-0F27-E24F-AD0C-F9FDACD8B81A}"/>
    <hyperlink ref="F24" r:id="rId382" display="https://yakutian-laika.com/catalog/kennels.php?kennelid=47" xr:uid="{10A3C7C4-5364-FE46-BBD0-CF802EC64847}"/>
    <hyperlink ref="E33" r:id="rId383" display="https://yakutian-laika.com/catalog/dog.php?screen=1&amp;userif=1&amp;id=2367" xr:uid="{DE5A311C-60D2-6346-9C75-29EB7995DFD3}"/>
    <hyperlink ref="F33" r:id="rId384" display="https://yakutian-laika.com/catalog/kennels.php?kennelid=61" xr:uid="{E119971A-F6FB-2F46-8D43-CD16480D5800}"/>
    <hyperlink ref="D37" r:id="rId385" display="https://yakutian-laika.com/catalog/dog.php?screen=1&amp;userif=1&amp;id=2261" xr:uid="{11813DDE-F5DE-9D44-AB71-D12C39E1CAFD}"/>
    <hyperlink ref="E37" r:id="rId386" display="https://yakutian-laika.com/catalog/dog.php?screen=1&amp;userif=1&amp;id=4854" xr:uid="{0566DC86-E88E-404E-8842-E22E6E90266B}"/>
    <hyperlink ref="F37" r:id="rId387" display="https://yakutian-laika.com/catalog/kennels.php?kennelid=61" xr:uid="{8063AEE8-5935-D64F-9352-6E51F6774A19}"/>
    <hyperlink ref="D40" r:id="rId388" display="https://yakutian-laika.com/catalog/dog.php?screen=1&amp;userif=1&amp;id=913" xr:uid="{81C800CB-0F7E-8742-A185-196EC8C95E24}"/>
    <hyperlink ref="E40" r:id="rId389" display="https://yakutian-laika.com/catalog/dog.php?screen=1&amp;userif=1&amp;id=1415" xr:uid="{4C04E834-8036-3449-9870-AB81F55829E3}"/>
    <hyperlink ref="D44" r:id="rId390" display="https://yakutian-laika.com/catalog/dog.php?screen=1&amp;userif=1&amp;id=1016" xr:uid="{2FBDCC6B-EDB2-E54E-B96E-6DDAA31BF4A5}"/>
    <hyperlink ref="E44" r:id="rId391" display="https://yakutian-laika.com/catalog/dog.php?screen=1&amp;userif=1&amp;id=1072" xr:uid="{822C2250-409F-0E42-BAEB-2E4BE9B4E4B7}"/>
    <hyperlink ref="F44" r:id="rId392" display="https://yakutian-laika.com/catalog/kennels.php?kennelid=81" xr:uid="{0E648C0A-446F-BC4D-9B77-6E05B2460A72}"/>
    <hyperlink ref="G44" r:id="rId393" display="https://yakutian-laika.com/catalog/kennels.php?kennelid=8" xr:uid="{2345BD7A-DE69-1B45-B7F7-140BAE9B8B2F}"/>
    <hyperlink ref="D52" r:id="rId394" display="https://yakutian-laika.com/catalog/dog.php?screen=1&amp;userif=1&amp;id=976" xr:uid="{A38D32B1-77F1-F749-A6F4-49BD171EE2CF}"/>
    <hyperlink ref="E52" r:id="rId395" display="https://yakutian-laika.com/catalog/dog.php?screen=1&amp;userif=1&amp;id=946" xr:uid="{8487957F-BB42-B743-B38F-348398180C2D}"/>
    <hyperlink ref="F52" r:id="rId396" display="https://yakutian-laika.com/catalog/kennels.php?kennelid=79" xr:uid="{76EC0E80-1919-3447-843F-608665D98500}"/>
    <hyperlink ref="G52" r:id="rId397" display="https://yakutian-laika.com/catalog/kennels.php?kennelid=79" xr:uid="{4BB3EF9E-72FC-AA40-95DC-65E7B7969C62}"/>
    <hyperlink ref="D53" r:id="rId398" display="https://yakutian-laika.com/catalog/dog.php?screen=1&amp;userif=1&amp;id=4469" xr:uid="{B11C6C6D-77E6-544D-B449-F7AB6E2B4C28}"/>
    <hyperlink ref="E53" r:id="rId399" display="https://yakutian-laika.com/catalog/dog.php?screen=1&amp;userif=1&amp;id=1495" xr:uid="{770438D2-FBA4-ED45-97B5-41A797DA4247}"/>
    <hyperlink ref="F53" r:id="rId400" display="https://yakutian-laika.com/catalog/kennels.php?kennelid=61" xr:uid="{F3E20932-F346-6F43-98CB-1B8E87C5E6EE}"/>
    <hyperlink ref="D59" r:id="rId401" display="https://yakutian-laika.com/catalog/dog.php?screen=1&amp;userif=1&amp;id=974" xr:uid="{86F0D48A-1B44-2B45-9458-996D2F086DCA}"/>
    <hyperlink ref="E59" r:id="rId402" display="https://yakutian-laika.com/catalog/dog.php?screen=1&amp;userif=1&amp;id=1140" xr:uid="{455D3235-E1AE-AA40-AAB3-EBAC0F304A41}"/>
    <hyperlink ref="D60" r:id="rId403" display="https://yakutian-laika.com/catalog/dog.php?screen=1&amp;userif=1&amp;id=1244" xr:uid="{7891E706-483A-554A-A886-0B9E5E21099B}"/>
    <hyperlink ref="E60" r:id="rId404" display="https://yakutian-laika.com/catalog/dog.php?screen=1&amp;userif=1&amp;id=1004" xr:uid="{A7A3434F-4CE3-1D45-981D-86DCE67BC68B}"/>
    <hyperlink ref="F60" r:id="rId405" display="https://yakutian-laika.com/catalog/kennels.php?kennelid=31" xr:uid="{DB24B897-C294-0741-A09A-DBDB8C587C2C}"/>
    <hyperlink ref="D69" r:id="rId406" display="https://yakutian-laika.com/catalog/dog.php?screen=1&amp;userif=1&amp;id=595" xr:uid="{107BABD7-F2CD-C445-B40F-EE31FC95B984}"/>
    <hyperlink ref="E69" r:id="rId407" display="https://yakutian-laika.com/catalog/dog.php?screen=1&amp;userif=1&amp;id=872" xr:uid="{62A19A9B-5350-5E4F-A678-BD3F098480C9}"/>
    <hyperlink ref="F69" r:id="rId408" display="https://yakutian-laika.com/catalog/kennels.php?kennelid=5" xr:uid="{A62411ED-EBA1-3B45-8817-1A5B712FDEEF}"/>
    <hyperlink ref="G69" r:id="rId409" display="https://yakutian-laika.com/catalog/kennels.php?kennelid=119" xr:uid="{B5727A1E-5898-3441-9F5B-1F4A17F3F85E}"/>
    <hyperlink ref="D70" r:id="rId410" display="https://yakutian-laika.com/catalog/dog.php?screen=1&amp;userif=1&amp;id=2468" xr:uid="{BBD4C92F-0864-8945-9DC9-48E4205CF671}"/>
    <hyperlink ref="E70" r:id="rId411" display="https://yakutian-laika.com/catalog/dog.php?screen=1&amp;userif=1&amp;id=2322" xr:uid="{B24230A2-9F43-ED46-83BF-939AA72D940F}"/>
    <hyperlink ref="F70" r:id="rId412" display="https://yakutian-laika.com/catalog/kennels.php?kennelid=58" xr:uid="{F8704076-B98B-494D-BEBB-372E450403F3}"/>
    <hyperlink ref="G70" r:id="rId413" display="https://yakutian-laika.com/catalog/kennels.php?kennelid=58" xr:uid="{1B1D7861-B623-DF4F-BA55-E0F5120905A7}"/>
    <hyperlink ref="D72" r:id="rId414" display="https://yakutian-laika.com/catalog/dog.php?screen=1&amp;userif=1&amp;id=2261" xr:uid="{CCB0DA43-8BDB-D548-B845-2C5093E93929}"/>
    <hyperlink ref="E72" r:id="rId415" display="https://yakutian-laika.com/catalog/dog.php?screen=1&amp;userif=1&amp;id=4854" xr:uid="{2AF73299-B7AF-F54B-A854-C40A9332E386}"/>
    <hyperlink ref="F72" r:id="rId416" display="https://yakutian-laika.com/catalog/kennels.php?kennelid=61" xr:uid="{B296F197-D5A6-DF4B-975C-750F025E2A2F}"/>
    <hyperlink ref="D73" r:id="rId417" display="https://yakutian-laika.com/catalog/dog.php?screen=1&amp;userif=1&amp;id=847" xr:uid="{2BCF2D2D-15EF-874E-9FED-F7C9CB8D402E}"/>
    <hyperlink ref="E73" r:id="rId418" display="https://yakutian-laika.com/catalog/dog.php?screen=1&amp;userif=1&amp;id=2138" xr:uid="{392F6DCC-ABB4-EC4A-978B-1A2F4AA7C360}"/>
    <hyperlink ref="F73" r:id="rId419" display="https://yakutian-laika.com/catalog/kennels.php?kennelid=36" xr:uid="{9477922D-52B5-4B45-93DF-F6C4E257DA45}"/>
    <hyperlink ref="G73" r:id="rId420" display="https://yakutian-laika.com/catalog/kennels.php?kennelid=36" xr:uid="{9882272F-7893-7541-9BF5-E960FC7179C8}"/>
    <hyperlink ref="D31" r:id="rId421" display="https://yakutian-laika.com/catalog/dog.php?screen=1&amp;userif=1&amp;id=1236" xr:uid="{F5803110-A36A-EB4E-9B58-ECEDC3DF3CB1}"/>
    <hyperlink ref="D33" r:id="rId422" display="https://yakutian-laika.com/catalog/dog.php?screen=1&amp;userif=1&amp;id=2261" xr:uid="{8B3D9C32-3CE7-8841-ACF9-D940FF391FF0}"/>
    <hyperlink ref="D74" r:id="rId423" display="https://yakutian-laika.com/catalog/dog.php?screen=1&amp;userif=1&amp;id=2468" xr:uid="{F979263D-9D3B-A34B-BED9-DB9F7162FB06}"/>
    <hyperlink ref="E74" r:id="rId424" display="https://yakutian-laika.com/catalog/dog.php?screen=1&amp;userif=1&amp;id=1648" xr:uid="{5197645C-6B69-1A4F-B3ED-0D96B832DF78}"/>
    <hyperlink ref="F74" r:id="rId425" display="https://yakutian-laika.com/catalog/kennels.php?kennelid=58" xr:uid="{4D0D04A8-311A-0E44-B434-245200F8E8B8}"/>
    <hyperlink ref="G74" r:id="rId426" display="https://yakutian-laika.com/catalog/kennels.php?kennelid=58" xr:uid="{FB259A42-F65C-9E45-957B-C719AD5D153A}"/>
    <hyperlink ref="D75" r:id="rId427" display="https://yakutian-laika.com/catalog/dog.php?screen=1&amp;userif=1&amp;id=3224" xr:uid="{6F6FE0A3-302F-9A45-91DA-20523CEFA472}"/>
    <hyperlink ref="E75" r:id="rId428" display="https://yakutian-laika.com/catalog/dog.php?screen=1&amp;userif=1&amp;id=2678" xr:uid="{32C0DCB9-6F59-6846-B73C-65FBE58A8464}"/>
    <hyperlink ref="F75" r:id="rId429" display="https://yakutian-laika.com/catalog/kennels.php?kennelid=58" xr:uid="{2B22461F-EF40-554A-A59F-3C5BE16C48B5}"/>
    <hyperlink ref="G75" r:id="rId430" display="https://yakutian-laika.com/catalog/kennels.php?kennelid=58" xr:uid="{2BF26D4B-CF47-9444-9625-4D77A1B48B34}"/>
    <hyperlink ref="D76" r:id="rId431" display="https://yakutian-laika.com/catalog/dog.php?screen=1&amp;userif=1&amp;id=370" xr:uid="{CFF7CA5C-7015-794E-A9B7-71730ADE323B}"/>
    <hyperlink ref="E76" r:id="rId432" display="https://yakutian-laika.com/catalog/dog.php?screen=1&amp;userif=1&amp;id=841" xr:uid="{37388202-566D-684F-8379-9EDAA6D871ED}"/>
    <hyperlink ref="F76" r:id="rId433" display="https://yakutian-laika.com/catalog/kennels.php?kennelid=10" xr:uid="{5A54B8B4-F1FE-1B4B-93CD-8CE1ACCB0C88}"/>
    <hyperlink ref="G76" r:id="rId434" display="https://yakutian-laika.com/catalog/kennels.php?kennelid=8" xr:uid="{BB63A224-E7D2-0F45-A391-EB5A43B672D8}"/>
    <hyperlink ref="D77" r:id="rId435" display="https://yakutian-laika.com/catalog/dog.php?screen=1&amp;userif=1&amp;id=972" xr:uid="{31129975-419E-834A-A342-92C0E5317B65}"/>
    <hyperlink ref="E77" r:id="rId436" display="https://yakutian-laika.com/catalog/dog.php?screen=1&amp;userif=1&amp;id=992" xr:uid="{A6510839-33BB-4B4A-9668-93E0B947525C}"/>
    <hyperlink ref="D81" r:id="rId437" display="https://yakutian-laika.com/catalog/dog.php?screen=1&amp;userif=1&amp;id=2011" xr:uid="{349E74F7-ADD0-8F4A-BAF9-79BDE9448539}"/>
    <hyperlink ref="E81" r:id="rId438" display="https://yakutian-laika.com/catalog/dog.php?screen=1&amp;userif=1&amp;id=614" xr:uid="{E375A047-0997-9F43-8B82-67A6C92DCF17}"/>
    <hyperlink ref="F81" r:id="rId439" display="https://yakutian-laika.com/catalog/kennels.php?kennelid=85" xr:uid="{C516BC57-1FAD-A549-BA58-B75977457A4D}"/>
    <hyperlink ref="G81" r:id="rId440" display="https://yakutian-laika.com/catalog/kennels.php?kennelid=5" xr:uid="{7ED9EB65-C73A-E64D-856F-28096C6EE136}"/>
    <hyperlink ref="D80" r:id="rId441" display="https://yakutian-laika.com/catalog/dog.php?screen=1&amp;userif=1&amp;id=1443" xr:uid="{E567F30E-BE36-3F46-B0D2-AEF46A6DBFCC}"/>
    <hyperlink ref="E80" r:id="rId442" display="https://yakutian-laika.com/catalog/dog.php?screen=1&amp;userif=1&amp;id=2204" xr:uid="{E87E6DE2-DB18-6145-B077-0D700052554F}"/>
    <hyperlink ref="F80" r:id="rId443" display="https://yakutian-laika.com/catalog/kennels.php?kennelid=83" xr:uid="{35A0B8CB-DAF4-CA4F-8339-07BFEDFBE0F2}"/>
    <hyperlink ref="G80" r:id="rId444" display="https://yakutian-laika.com/catalog/kennels.php?kennelid=83" xr:uid="{96AB31C1-7F14-8A45-9693-9CCAFCF88879}"/>
    <hyperlink ref="D58" r:id="rId445" display="https://yakutian-laika.com/catalog/dog.php?screen=1&amp;userif=1&amp;id=1443" xr:uid="{CC949591-B76B-5D4C-BA0D-F377FFC5BB86}"/>
    <hyperlink ref="E58" r:id="rId446" display="https://yakutian-laika.com/catalog/dog.php?screen=1&amp;userif=1&amp;id=1895" xr:uid="{B9613EDE-1B8A-E84E-B087-8053A890D359}"/>
    <hyperlink ref="F58" r:id="rId447" display="https://yakutian-laika.com/catalog/kennels.php?kennelid=83" xr:uid="{95032183-D390-E644-B413-4F5C64138B04}"/>
    <hyperlink ref="G58" r:id="rId448" display="https://yakutian-laika.com/catalog/kennels.php?kennelid=83" xr:uid="{1F9BAA23-2C7F-B54E-923C-52B97AA5251D}"/>
    <hyperlink ref="D83" r:id="rId449" display="https://yakutian-laika.com/catalog/dog.php?screen=1&amp;userif=1&amp;id=2323" xr:uid="{0F0525C3-6D92-3846-9A2A-DBAFAC0FE8DF}"/>
    <hyperlink ref="E83" r:id="rId450" display="https://yakutian-laika.com/catalog/dog.php?screen=1&amp;userif=1&amp;id=2591" xr:uid="{B0C57FCC-66F9-CA4B-A9FF-84D17C2DEED1}"/>
    <hyperlink ref="F83" r:id="rId451" display="https://yakutian-laika.com/catalog/kennels.php?kennelid=51" xr:uid="{E161B89A-FDFB-3347-B40A-FB7F5A630CEB}"/>
    <hyperlink ref="G83" r:id="rId452" display="https://yakutian-laika.com/catalog/kennels.php?kennelid=51" xr:uid="{56968794-EF6E-8C47-BDB4-2ADDF761CAED}"/>
    <hyperlink ref="D84" r:id="rId453" display="https://yakutian-laika.com/catalog/dog.php?screen=1&amp;userif=1&amp;id=1396" xr:uid="{AB6DB8A5-0DB0-F04A-939F-179263629217}"/>
    <hyperlink ref="E84" r:id="rId454" display="https://yakutian-laika.com/catalog/dog.php?screen=1&amp;userif=1&amp;id=581" xr:uid="{1AC2CB64-CB77-DA43-BF30-0CC9620F9F5B}"/>
    <hyperlink ref="F84" r:id="rId455" display="https://yakutian-laika.com/catalog/kennels.php?kennelid=25" xr:uid="{9D3ACE20-ACA4-5B4F-96A7-A8CF3FB2F38B}"/>
    <hyperlink ref="D85" r:id="rId456" display="https://yakutian-laika.com/catalog/dog.php?screen=1&amp;userif=1&amp;id=1846" xr:uid="{1AADBABA-9D52-A542-8CCA-CECF0D09BDD5}"/>
    <hyperlink ref="E85" r:id="rId457" display="https://yakutian-laika.com/catalog/dog.php?screen=1&amp;userif=1&amp;id=2265" xr:uid="{D17220DD-4217-CF47-831C-41968A49FF48}"/>
    <hyperlink ref="D86" r:id="rId458" display="https://yakutian-laika.com/catalog/dog.php?screen=1&amp;userif=1&amp;id=1101" xr:uid="{3B33CC0C-7800-7A40-91BD-26A9A4B8799E}"/>
    <hyperlink ref="E86" r:id="rId459" display="https://yakutian-laika.com/catalog/dog.php?screen=1&amp;userif=1&amp;id=1072" xr:uid="{F14CABB6-5F7F-234D-BF40-F7E0C7D9EB24}"/>
    <hyperlink ref="F86" r:id="rId460" display="https://yakutian-laika.com/catalog/kennels.php?kennelid=81" xr:uid="{1798B522-1793-654B-A3DE-833511B30512}"/>
    <hyperlink ref="D91" r:id="rId461" display="https://yakutian-laika.com/catalog/dog.php?screen=1&amp;userif=1&amp;id=2323" xr:uid="{D72B39DD-1949-5F4F-8F5D-EC635F9B3D70}"/>
    <hyperlink ref="E91" r:id="rId462" display="https://yakutian-laika.com/catalog/dog.php?screen=1&amp;userif=1&amp;id=2591" xr:uid="{F9CB2A27-754E-AC49-BCC2-E3AE42AF103E}"/>
    <hyperlink ref="F91" r:id="rId463" display="https://yakutian-laika.com/catalog/kennels.php?kennelid=51" xr:uid="{B87C78C8-E14F-874C-BEEC-EAAB5DCEB50B}"/>
    <hyperlink ref="D93" r:id="rId464" display="https://yakutian-laika.com/catalog/dog.php?screen=1&amp;userif=1&amp;id=1758" xr:uid="{7FBE18CD-4E09-834C-95C3-6795A043BFD2}"/>
    <hyperlink ref="E93" r:id="rId465" display="https://yakutian-laika.com/catalog/dog.php?screen=1&amp;userif=1&amp;id=1473" xr:uid="{FDAA9DC9-813C-084D-A015-BD844B091B5E}"/>
    <hyperlink ref="F93" r:id="rId466" display="https://yakutian-laika.com/catalog/kennels.php?kennelid=48" xr:uid="{9DF2154B-B95F-2942-A385-6E73D4816C17}"/>
    <hyperlink ref="G93" r:id="rId467" display="https://yakutian-laika.com/catalog/kennels.php?kennelid=48" xr:uid="{7CAC4C15-0396-754D-BA3C-5269BBC4054B}"/>
    <hyperlink ref="D97" r:id="rId468" display="https://yakutian-laika.com/catalog/dog.php?screen=1&amp;userif=1&amp;id=2034" xr:uid="{6EB791CF-D7F6-CE48-AA67-B60D09C62B68}"/>
    <hyperlink ref="E97" r:id="rId469" display="https://yakutian-laika.com/catalog/dog.php?screen=1&amp;userif=1&amp;id=2198" xr:uid="{733DFFAB-E7C9-7D48-8C08-FCEA483D6C43}"/>
    <hyperlink ref="F97" r:id="rId470" display="https://yakutian-laika.com/catalog/kennels.php?kennelid=47" xr:uid="{3EA7E060-252E-5441-A431-B0AC4A435C74}"/>
    <hyperlink ref="G97" r:id="rId471" display="https://yakutian-laika.com/catalog/kennels.php?kennelid=47" xr:uid="{DEC17766-DED4-4340-B09F-9D9423F625C6}"/>
    <hyperlink ref="D54" r:id="rId472" display="https://yakutian-laika.com/catalog/dog.php?screen=1&amp;userif=1&amp;id=904" xr:uid="{DAE4B4EA-92C7-4C47-8D16-D5E9B1F47B52}"/>
    <hyperlink ref="E54" r:id="rId473" display="https://yakutian-laika.com/catalog/dog.php?screen=1&amp;userif=1&amp;id=2593" xr:uid="{90D25DF0-39B3-4748-99DB-EF1108FA0F3B}"/>
    <hyperlink ref="F54" r:id="rId474" display="https://yakutian-laika.com/catalog/kennels.php?kennelid=89" xr:uid="{D590EB64-7DF5-AF4C-B2D1-D027EAEAA5A3}"/>
    <hyperlink ref="D99" r:id="rId475" display="https://yakutian-laika.com/catalog/dog.php?screen=1&amp;userif=1&amp;id=2646" xr:uid="{48B2CF11-7977-B34C-9D0B-8C0BBD1E3500}"/>
    <hyperlink ref="E99" r:id="rId476" display="https://yakutian-laika.com/catalog/dog.php?screen=1&amp;userif=1&amp;id=2982" xr:uid="{8213EBC8-6EAA-0846-AD95-86AA9A220F19}"/>
    <hyperlink ref="F99" r:id="rId477" display="https://yakutian-laika.com/catalog/kennels.php?kennelid=10" xr:uid="{40A9EA4B-85AC-7546-B984-46242965B3DF}"/>
    <hyperlink ref="G99" r:id="rId478" display="https://yakutian-laika.com/catalog/kennels.php?kennelid=10" xr:uid="{10D19FCF-CB4B-1547-A4F9-75BDADE3FF57}"/>
    <hyperlink ref="D90" r:id="rId479" display="https://yakutian-laika.com/catalog/dog.php?screen=1&amp;userif=1&amp;id=2756" xr:uid="{2F72C505-341B-4D4F-91F2-57E8C5EA1091}"/>
    <hyperlink ref="E90" r:id="rId480" display="https://yakutian-laika.com/catalog/dog.php?screen=1&amp;userif=1&amp;id=3204" xr:uid="{897F217A-FAB3-B542-B58A-153AA32AA302}"/>
    <hyperlink ref="F90" r:id="rId481" display="https://yakutian-laika.com/catalog/kennels.php?kennelid=119" xr:uid="{DDF46843-7B6B-D949-AC91-E29C1FDF93F8}"/>
    <hyperlink ref="D55" r:id="rId482" display="https://yakutian-laika.com/catalog/dog.php?screen=1&amp;userif=1&amp;id=1125" xr:uid="{94D7D4CB-62DB-8E48-83B5-2131CD0B757B}"/>
    <hyperlink ref="E55" r:id="rId483" display="https://yakutian-laika.com/catalog/dog.php?screen=1&amp;userif=1&amp;id=2649" xr:uid="{8DD12DBA-D451-2946-9CE2-6E3BB37FA6D2}"/>
    <hyperlink ref="F55" r:id="rId484" display="https://yakutian-laika.com/catalog/kennels.php?kennelid=10" xr:uid="{0E11AA51-E9C4-B341-992D-0C65F15D9D65}"/>
    <hyperlink ref="D87" r:id="rId485" display="https://yakutian-laika.com/catalog/dog.php?screen=1&amp;userif=1&amp;id=2910" xr:uid="{0592DFB6-7D59-0647-93E1-39598BF4D995}"/>
    <hyperlink ref="E87" r:id="rId486" display="https://yakutian-laika.com/catalog/dog.php?screen=1&amp;userif=1&amp;id=2761" xr:uid="{79D816BC-1F54-6B44-84E1-888947C67599}"/>
    <hyperlink ref="D88" r:id="rId487" display="https://yakutian-laika.com/catalog/dog.php?screen=1&amp;userif=1&amp;id=2910" xr:uid="{326F5707-A7C9-BB4D-A14E-E83AF11E05AA}"/>
    <hyperlink ref="E88" r:id="rId488" display="https://yakutian-laika.com/catalog/dog.php?screen=1&amp;userif=1&amp;id=2761" xr:uid="{98C493FC-9F28-3741-B374-9BF2C27428C6}"/>
    <hyperlink ref="D96" r:id="rId489" display="https://yakutian-laika.com/catalog/dog.php?screen=1&amp;userif=1&amp;id=2192" xr:uid="{E338987C-B66C-F74B-A91A-9A7F1986E43C}"/>
    <hyperlink ref="E96" r:id="rId490" display="https://yakutian-laika.com/catalog/dog.php?screen=1&amp;userif=1&amp;id=1247" xr:uid="{F0B0621E-1B14-1740-96B9-DDF917AF2074}"/>
    <hyperlink ref="G96" r:id="rId491" display="https://yakutian-laika.com/catalog/kennels.php?kennelid=39" xr:uid="{0EB8B39D-6E99-614C-92FD-04EF8DC76049}"/>
    <hyperlink ref="D100" r:id="rId492" display="https://yakutian-laika.com/catalog/dog.php?screen=1&amp;userif=1&amp;id=1868" xr:uid="{5E9350A8-2888-5B42-9A95-BDFAA311728C}"/>
    <hyperlink ref="E100" r:id="rId493" display="https://yakutian-laika.com/catalog/dog.php?screen=1&amp;userif=1&amp;id=1543" xr:uid="{4273447E-3C35-4B46-AD3E-5EF51C0EED74}"/>
    <hyperlink ref="F100" r:id="rId494" display="https://yakutian-laika.com/catalog/kennels.php?kennelid=123" xr:uid="{B8AD06FB-6D1B-1841-B42D-161E992A8DCC}"/>
    <hyperlink ref="D103" r:id="rId495" display="https://yakutian-laika.com/catalog/dog.php?screen=1&amp;userif=1&amp;id=1386" xr:uid="{9F6B4F2C-07B2-A641-897F-D28F32D1AC36}"/>
    <hyperlink ref="E103" r:id="rId496" display="https://yakutian-laika.com/catalog/dog.php?screen=1&amp;userif=1&amp;id=1302" xr:uid="{0C8C0E73-3008-094C-870B-428471AD000D}"/>
    <hyperlink ref="D101" r:id="rId497" display="https://yakutian-laika.com/catalog/dog.php?screen=1&amp;userif=1&amp;id=913" xr:uid="{ACE58D95-9194-5242-8456-69F494391EB1}"/>
    <hyperlink ref="E101" r:id="rId498" display="https://yakutian-laika.com/catalog/dog.php?screen=1&amp;userif=1&amp;id=1415" xr:uid="{900FDFBE-6E78-4849-9C90-EAAC433CABD4}"/>
    <hyperlink ref="D106" r:id="rId499" display="https://yakutian-laika.com/catalog/dog.php?screen=1&amp;userif=1&amp;id=1026" xr:uid="{CFC74046-DEF4-424A-B740-400DB1832379}"/>
    <hyperlink ref="E106" r:id="rId500" display="https://yakutian-laika.com/catalog/dog.php?screen=1&amp;userif=1&amp;id=886" xr:uid="{FFDCCA68-5D67-304D-BDD5-A7AA59781B8B}"/>
    <hyperlink ref="F106" r:id="rId501" display="https://yakutian-laika.com/catalog/kennels.php?kennelid=68" xr:uid="{E0C3D62C-0ED4-4547-A148-CF7C5C0A843C}"/>
    <hyperlink ref="D107" r:id="rId502" display="https://yakutian-laika.com/catalog/dog.php?screen=1&amp;userif=1&amp;id=2202" xr:uid="{9C9031A5-5ECE-8342-8C93-036D6E70F92C}"/>
    <hyperlink ref="E107" r:id="rId503" display="https://yakutian-laika.com/catalog/dog.php?screen=1&amp;userif=1&amp;id=2678" xr:uid="{17B2198C-55E2-5D49-BC9F-C7CCC68620B6}"/>
    <hyperlink ref="F107" r:id="rId504" display="https://yakutian-laika.com/catalog/kennels.php?kennelid=58" xr:uid="{7A1709B0-3152-084D-8E9C-6EB45A0401E9}"/>
    <hyperlink ref="D108" r:id="rId505" display="https://yakutian-laika.com/catalog/dog.php?screen=1&amp;userif=1&amp;id=1016" xr:uid="{24F539D2-1722-0349-8725-8E7B1EC5E613}"/>
    <hyperlink ref="E108" r:id="rId506" display="https://yakutian-laika.com/catalog/dog.php?screen=1&amp;userif=1&amp;id=304" xr:uid="{6464330B-77DF-2441-B6E9-DA56FEA2A0D0}"/>
    <hyperlink ref="F108" r:id="rId507" display="https://yakutian-laika.com/catalog/kennels.php?kennelid=81" xr:uid="{14C72BDA-D1B9-B54F-A7E9-7C37B152A243}"/>
    <hyperlink ref="D111" r:id="rId508" display="https://yakutian-laika.com/catalog/dog.php?screen=1&amp;userif=1&amp;id=2308" xr:uid="{494EBE3C-A158-864E-8DA0-0AE937623082}"/>
    <hyperlink ref="E111" r:id="rId509" display="https://yakutian-laika.com/catalog/dog.php?screen=1&amp;userif=1&amp;id=2370" xr:uid="{FBF7821F-8997-BB47-BA0D-0239FEB1E2FB}"/>
    <hyperlink ref="F111" r:id="rId510" display="https://yakutian-laika.com/catalog/kennels.php?kennelid=79" xr:uid="{70AA9022-5DD1-D44D-B562-1AE664C8BD4D}"/>
    <hyperlink ref="D65" r:id="rId511" display="https://yakutian-laika.com/catalog/dog.php?screen=1&amp;userif=1&amp;id=1443" xr:uid="{C6421D31-943E-9A4F-BF70-71990D55A879}"/>
    <hyperlink ref="E65" r:id="rId512" display="https://yakutian-laika.com/catalog/dog.php?screen=1&amp;userif=1&amp;id=1877" xr:uid="{24EB8265-CC4D-F449-9012-FF2810FED69C}"/>
    <hyperlink ref="D115" r:id="rId513" display="https://yakutian-laika.com/catalog/dog.php?screen=1&amp;userif=1&amp;id=2167" xr:uid="{09552838-711D-824F-9EE8-1B629BBC389F}"/>
    <hyperlink ref="E115" r:id="rId514" display="https://yakutian-laika.com/catalog/dog.php?screen=1&amp;userif=1&amp;id=572" xr:uid="{BD86666B-11C2-204C-8DAE-FE0EF2B61032}"/>
    <hyperlink ref="F115" r:id="rId515" display="https://yakutian-laika.com/catalog/kennels.php?kennelid=47" xr:uid="{7F304568-D6E3-924B-9229-C02AC0BDD8DB}"/>
    <hyperlink ref="D112" r:id="rId516" display="https://yakutian-laika.com/catalog/dog.php?screen=1&amp;userif=1&amp;id=2456" xr:uid="{09DC9353-2552-9C49-996E-49CAFB357FCB}"/>
    <hyperlink ref="E112" r:id="rId517" display="https://yakutian-laika.com/catalog/dog.php?screen=1&amp;userif=1&amp;id=2465" xr:uid="{A76BF759-DF0E-4249-877A-820847FA2E1D}"/>
    <hyperlink ref="F112" r:id="rId518" display="https://yakutian-laika.com/catalog/kennels.php?kennelid=79" xr:uid="{030E93C4-8667-3249-BE33-0D4FD2AF5F5C}"/>
    <hyperlink ref="G91" r:id="rId519" display="https://yakutian-laika.com/catalog/kennels.php?kennelid=51" xr:uid="{6BE3609E-EBD5-D741-94B3-C4B5B2C3FC40}"/>
    <hyperlink ref="F96" r:id="rId520" display="https://yakutian-laika.com/catalog/kennels.php?kennelid=39" xr:uid="{01430AC0-98DF-654C-AAEE-FD6D6AA6F9BA}"/>
    <hyperlink ref="BI4" r:id="rId521" xr:uid="{71BD7801-F4FE-2546-A09A-0E144FF038C5}"/>
    <hyperlink ref="C98" r:id="rId522" display="https://yakutian-laika.com/catalog/dog.php?screen=1&amp;userif=1&amp;id=4727" xr:uid="{B00503F5-8FA9-8D49-9720-263DB5D4B1BF}"/>
    <hyperlink ref="C67" r:id="rId523" display="https://yakutian-laika.com/catalog/dog.php?screen=1&amp;userif=1&amp;id=5078" xr:uid="{F7249D61-1FF5-6547-B2C8-D2645B774186}"/>
    <hyperlink ref="BJ4" r:id="rId524" xr:uid="{E4D7CDBB-BEEA-B042-9241-237F37ADB848}"/>
    <hyperlink ref="C110" r:id="rId525" display="https://yakutian-laika.com/catalog/dog.php?screen=1&amp;userif=1&amp;id=4604" xr:uid="{D1694741-A0C0-6140-91D9-E38909832183}"/>
    <hyperlink ref="C113" r:id="rId526" display="https://yakutian-laika.com/catalog/dog.php?screen=1&amp;userif=1&amp;id=5080" xr:uid="{03185AE9-AE5B-6640-AF34-8D17D6A0334D}"/>
    <hyperlink ref="D67" r:id="rId527" display="https://yakutian-laika.com/catalog/dog.php?screen=1&amp;userif=1&amp;id=1443" xr:uid="{BFE254C3-318A-D942-9DE6-4447FD0558E2}"/>
    <hyperlink ref="E67" r:id="rId528" display="https://yakutian-laika.com/catalog/dog.php?screen=1&amp;userif=1&amp;id=3527" xr:uid="{A59F44FD-FD18-984B-9E5A-900447FF9053}"/>
    <hyperlink ref="F67" r:id="rId529" display="https://yakutian-laika.com/catalog/kennels.php?kennelid=17" xr:uid="{A0C62AB6-36D1-4044-8284-6324E6C47162}"/>
    <hyperlink ref="E98" r:id="rId530" display="https://yakutian-laika.com/catalog/dog.php?screen=1&amp;userif=1&amp;id=874" xr:uid="{09505D43-F928-A449-AB62-42BBCB4E98F7}"/>
    <hyperlink ref="F98" r:id="rId531" display="https://yakutian-laika.com/catalog/kennels.php?kennelid=89" xr:uid="{A05B23E4-73BA-F04A-A780-BA898234405F}"/>
    <hyperlink ref="D110" r:id="rId532" display="https://yakutian-laika.com/catalog/dog.php?screen=1&amp;userif=1&amp;id=577" xr:uid="{E30E13FE-39FF-E143-9F71-071B81B07937}"/>
    <hyperlink ref="E110" r:id="rId533" display="https://yakutian-laika.com/catalog/dog.php?screen=1&amp;userif=1&amp;id=3647" xr:uid="{B6939F38-4F54-4B41-A49F-2505B97F72BB}"/>
    <hyperlink ref="F110" r:id="rId534" display="https://yakutian-laika.com/catalog/kennels.php?kennelid=5" xr:uid="{24E92781-1FD5-3748-97C8-7E704936A2A7}"/>
    <hyperlink ref="G110" r:id="rId535" display="https://yakutian-laika.com/catalog/kennels.php?kennelid=5" xr:uid="{1C3776FF-23E1-D848-8DED-F5D82EC91008}"/>
    <hyperlink ref="D113" r:id="rId536" display="https://yakutian-laika.com/catalog/dog.php?screen=1&amp;userif=1&amp;id=4079" xr:uid="{999BAE07-BF49-4542-A67F-FEBB02213207}"/>
    <hyperlink ref="E113" r:id="rId537" display="https://yakutian-laika.com/catalog/dog.php?screen=1&amp;userif=1&amp;id=3052" xr:uid="{F53D5196-5ED2-3D44-93CD-7AF905B1E661}"/>
    <hyperlink ref="F113" r:id="rId538" display="https://yakutian-laika.com/catalog/kennels.php?kennelid=83" xr:uid="{1EF80FBD-0445-744E-931B-54D0F5A7666E}"/>
    <hyperlink ref="G113" r:id="rId539" display="https://yakutian-laika.com/catalog/kennels.php?kennelid=83" xr:uid="{85A005D2-ACF6-F049-81D7-C3AAD34F8CD2}"/>
    <hyperlink ref="C95" r:id="rId540" display="https://yakutian-laika.com/catalog/dog.php?screen=1&amp;userif=1&amp;id=4834" xr:uid="{6D10C46E-F976-EF44-9A79-BA8C2196EAE8}"/>
    <hyperlink ref="D95" r:id="rId541" display="https://yakutian-laika.com/catalog/dog.php?screen=1&amp;userif=1&amp;id=3809" xr:uid="{AB6DF684-CB5E-7949-A173-8EB94EFF4362}"/>
    <hyperlink ref="E95" r:id="rId542" display="https://yakutian-laika.com/catalog/dog.php?screen=1&amp;userif=1&amp;id=2741" xr:uid="{8EB38C12-E1B2-7A45-B642-2947AEEE30BF}"/>
    <hyperlink ref="F95" r:id="rId543" display="https://yakutian-laika.com/catalog/kennels.php?kennelid=22" xr:uid="{6438E5F5-3235-CE46-B2C3-95200DB0F61F}"/>
    <hyperlink ref="G95" r:id="rId544" display="https://yakutian-laika.com/catalog/kennels.php?kennelid=22" xr:uid="{EFAB184A-C06D-004F-A351-CB05FEB98DB2}"/>
    <hyperlink ref="G16" r:id="rId545" display="https://yakutian-laika.com/catalog/kennels.php?kennelid=138" xr:uid="{5F10FC4F-8A17-D54E-910F-8661A83C86E2}"/>
  </hyperlinks>
  <pageMargins left="0.7" right="0.7" top="0.75" bottom="0.75" header="0.3" footer="0.3"/>
  <pageSetup paperSize="9" orientation="portrait" r:id="rId546"/>
  <drawing r:id="rId5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opLeftCell="A5" zoomScale="118" workbookViewId="0">
      <selection activeCell="B25" sqref="B25"/>
    </sheetView>
  </sheetViews>
  <sheetFormatPr baseColWidth="10" defaultColWidth="25.5" defaultRowHeight="13" x14ac:dyDescent="0.15"/>
  <cols>
    <col min="1" max="1" width="16.33203125" customWidth="1"/>
    <col min="2" max="2" width="15.33203125" customWidth="1"/>
    <col min="3" max="3" width="56.33203125" customWidth="1"/>
  </cols>
  <sheetData>
    <row r="1" spans="1:12" x14ac:dyDescent="0.15">
      <c r="A1" s="160" t="s">
        <v>8</v>
      </c>
      <c r="B1" s="161"/>
      <c r="C1" s="161"/>
      <c r="D1" s="2"/>
      <c r="E1" s="2"/>
      <c r="F1" s="3"/>
      <c r="G1" s="3"/>
      <c r="H1" s="3"/>
      <c r="I1" s="4"/>
      <c r="J1" s="3"/>
      <c r="K1" s="3"/>
      <c r="L1" s="1"/>
    </row>
    <row r="2" spans="1:12" x14ac:dyDescent="0.15">
      <c r="A2" s="161"/>
      <c r="B2" s="161"/>
      <c r="C2" s="161"/>
      <c r="D2" s="5"/>
      <c r="E2" s="6"/>
      <c r="F2" s="7"/>
      <c r="G2" s="7"/>
      <c r="H2" s="7"/>
      <c r="I2" s="8"/>
      <c r="J2" s="9"/>
      <c r="K2" s="9"/>
      <c r="L2" s="9"/>
    </row>
    <row r="3" spans="1:12" ht="163" customHeight="1" x14ac:dyDescent="0.15">
      <c r="A3" s="161"/>
      <c r="B3" s="161"/>
      <c r="C3" s="161"/>
      <c r="D3" s="12"/>
      <c r="E3" s="12"/>
      <c r="F3" s="13"/>
      <c r="G3" s="13"/>
      <c r="H3" s="13"/>
      <c r="I3" s="14"/>
      <c r="J3" s="15"/>
      <c r="K3" s="15"/>
      <c r="L3" s="15"/>
    </row>
    <row r="4" spans="1:12" ht="141" customHeight="1" x14ac:dyDescent="0.15">
      <c r="A4" s="162" t="s">
        <v>385</v>
      </c>
      <c r="B4" s="163"/>
      <c r="C4" s="163"/>
      <c r="D4" s="12"/>
      <c r="E4" s="12"/>
      <c r="F4" s="13"/>
      <c r="G4" s="13"/>
      <c r="H4" s="13"/>
      <c r="I4" s="14"/>
      <c r="J4" s="15"/>
      <c r="K4" s="15"/>
      <c r="L4" s="15"/>
    </row>
    <row r="5" spans="1:12" ht="32.25" customHeight="1" x14ac:dyDescent="0.15">
      <c r="A5" s="164" t="s">
        <v>9</v>
      </c>
      <c r="B5" s="165"/>
      <c r="C5" s="165"/>
      <c r="D5" s="12"/>
      <c r="E5" s="12"/>
      <c r="F5" s="13"/>
      <c r="G5" s="13"/>
      <c r="H5" s="13"/>
      <c r="I5" s="14"/>
      <c r="J5" s="15"/>
      <c r="K5" s="15"/>
      <c r="L5" s="15"/>
    </row>
    <row r="6" spans="1:12" ht="51" x14ac:dyDescent="0.15">
      <c r="A6" s="22" t="s">
        <v>10</v>
      </c>
      <c r="B6" s="22" t="s">
        <v>11</v>
      </c>
      <c r="C6" s="21" t="s">
        <v>6</v>
      </c>
      <c r="D6" s="12"/>
      <c r="E6" s="12"/>
      <c r="F6" s="13"/>
      <c r="G6" s="13"/>
      <c r="H6" s="13"/>
      <c r="I6" s="14"/>
      <c r="J6" s="15"/>
      <c r="K6" s="15"/>
      <c r="L6" s="15"/>
    </row>
    <row r="7" spans="1:12" ht="16" x14ac:dyDescent="0.15">
      <c r="A7" s="23">
        <v>1</v>
      </c>
      <c r="B7" s="57">
        <v>755</v>
      </c>
      <c r="C7" s="58" t="s">
        <v>176</v>
      </c>
      <c r="D7" s="12"/>
      <c r="E7" s="12"/>
      <c r="F7" s="13"/>
      <c r="G7" s="13"/>
      <c r="H7" s="13"/>
      <c r="I7" s="14"/>
      <c r="J7" s="15"/>
      <c r="K7" s="15"/>
      <c r="L7" s="15"/>
    </row>
    <row r="8" spans="1:12" ht="16" x14ac:dyDescent="0.15">
      <c r="A8" s="23">
        <v>2</v>
      </c>
      <c r="B8" s="57">
        <v>635</v>
      </c>
      <c r="C8" s="58" t="s">
        <v>182</v>
      </c>
      <c r="D8" s="12"/>
      <c r="E8" s="12"/>
      <c r="F8" s="13"/>
      <c r="G8" s="13"/>
      <c r="H8" s="13"/>
      <c r="I8" s="14"/>
      <c r="J8" s="15"/>
      <c r="K8" s="15"/>
      <c r="L8" s="15"/>
    </row>
    <row r="9" spans="1:12" ht="16" x14ac:dyDescent="0.15">
      <c r="A9" s="23">
        <v>3</v>
      </c>
      <c r="B9" s="57">
        <v>366</v>
      </c>
      <c r="C9" s="58" t="s">
        <v>197</v>
      </c>
      <c r="D9" s="12"/>
      <c r="E9" s="12"/>
      <c r="F9" s="13"/>
      <c r="G9" s="13"/>
      <c r="H9" s="13"/>
      <c r="I9" s="14"/>
      <c r="J9" s="15"/>
      <c r="K9" s="15"/>
      <c r="L9" s="15"/>
    </row>
    <row r="10" spans="1:12" ht="16" x14ac:dyDescent="0.15">
      <c r="A10" s="23">
        <v>4</v>
      </c>
      <c r="B10" s="57">
        <v>359</v>
      </c>
      <c r="C10" s="58" t="s">
        <v>213</v>
      </c>
      <c r="D10" s="12"/>
      <c r="E10" s="12"/>
      <c r="F10" s="13"/>
      <c r="G10" s="13"/>
      <c r="H10" s="13"/>
      <c r="I10" s="14"/>
      <c r="J10" s="15"/>
      <c r="K10" s="15"/>
      <c r="L10" s="15"/>
    </row>
    <row r="11" spans="1:12" ht="16" x14ac:dyDescent="0.15">
      <c r="A11" s="23">
        <v>5</v>
      </c>
      <c r="B11" s="57">
        <v>287</v>
      </c>
      <c r="C11" s="58" t="s">
        <v>164</v>
      </c>
      <c r="D11" s="12"/>
      <c r="E11" s="12"/>
      <c r="F11" s="13"/>
      <c r="G11" s="13"/>
      <c r="H11" s="13"/>
      <c r="I11" s="14"/>
      <c r="J11" s="15"/>
      <c r="K11" s="15"/>
      <c r="L11" s="15"/>
    </row>
    <row r="12" spans="1:12" ht="16" x14ac:dyDescent="0.15">
      <c r="A12" s="23">
        <v>6</v>
      </c>
      <c r="B12" s="57">
        <v>197</v>
      </c>
      <c r="C12" s="58" t="s">
        <v>252</v>
      </c>
      <c r="D12" s="12"/>
      <c r="E12" s="12"/>
      <c r="F12" s="13"/>
      <c r="G12" s="13"/>
      <c r="H12" s="13"/>
      <c r="I12" s="14"/>
      <c r="J12" s="15"/>
      <c r="K12" s="15"/>
      <c r="L12" s="15"/>
    </row>
    <row r="13" spans="1:12" ht="16" x14ac:dyDescent="0.15">
      <c r="A13" s="23">
        <v>7</v>
      </c>
      <c r="B13" s="57">
        <v>192</v>
      </c>
      <c r="C13" s="58" t="s">
        <v>240</v>
      </c>
      <c r="D13" s="12"/>
      <c r="E13" s="12"/>
      <c r="F13" s="13"/>
      <c r="G13" s="13"/>
      <c r="H13" s="13"/>
      <c r="I13" s="14"/>
      <c r="J13" s="15"/>
      <c r="K13" s="15"/>
      <c r="L13" s="15"/>
    </row>
    <row r="14" spans="1:12" ht="16" x14ac:dyDescent="0.15">
      <c r="A14" s="23">
        <v>8</v>
      </c>
      <c r="B14" s="57">
        <v>147</v>
      </c>
      <c r="C14" s="58" t="s">
        <v>255</v>
      </c>
      <c r="D14" s="12"/>
      <c r="E14" s="12"/>
      <c r="F14" s="13"/>
      <c r="G14" s="13"/>
      <c r="H14" s="13"/>
      <c r="I14" s="14"/>
      <c r="J14" s="15"/>
      <c r="K14" s="15"/>
      <c r="L14" s="15"/>
    </row>
    <row r="15" spans="1:12" ht="16" x14ac:dyDescent="0.15">
      <c r="A15" s="23">
        <v>9</v>
      </c>
      <c r="B15" s="57">
        <v>140</v>
      </c>
      <c r="C15" s="58" t="s">
        <v>245</v>
      </c>
      <c r="D15" s="12"/>
      <c r="E15" s="12"/>
      <c r="F15" s="13"/>
      <c r="G15" s="13"/>
      <c r="H15" s="13"/>
      <c r="I15" s="14"/>
      <c r="J15" s="15"/>
      <c r="K15" s="15"/>
      <c r="L15" s="15"/>
    </row>
    <row r="16" spans="1:12" s="20" customFormat="1" ht="16" x14ac:dyDescent="0.15">
      <c r="A16" s="166" t="s">
        <v>12</v>
      </c>
      <c r="B16" s="166"/>
      <c r="C16" s="166"/>
      <c r="D16" s="16"/>
      <c r="E16" s="16"/>
      <c r="F16" s="17"/>
      <c r="G16" s="17"/>
      <c r="H16" s="17"/>
      <c r="I16" s="18"/>
      <c r="J16" s="19"/>
      <c r="K16" s="19"/>
      <c r="L16" s="19"/>
    </row>
    <row r="17" spans="1:12" s="20" customFormat="1" ht="51" x14ac:dyDescent="0.15">
      <c r="A17" s="22" t="s">
        <v>10</v>
      </c>
      <c r="B17" s="22" t="s">
        <v>11</v>
      </c>
      <c r="C17" s="21" t="s">
        <v>6</v>
      </c>
      <c r="D17" s="16"/>
      <c r="E17" s="16"/>
      <c r="F17" s="17"/>
      <c r="G17" s="17"/>
      <c r="H17" s="17"/>
      <c r="I17" s="18"/>
      <c r="J17" s="19"/>
      <c r="K17" s="19"/>
      <c r="L17" s="19"/>
    </row>
    <row r="18" spans="1:12" s="20" customFormat="1" ht="16" x14ac:dyDescent="0.15">
      <c r="A18" s="23">
        <v>1</v>
      </c>
      <c r="B18" s="59">
        <v>692</v>
      </c>
      <c r="C18" s="58" t="s">
        <v>177</v>
      </c>
      <c r="D18" s="16"/>
      <c r="E18" s="16"/>
      <c r="F18" s="17"/>
      <c r="G18" s="17"/>
      <c r="H18" s="17"/>
      <c r="I18" s="18"/>
      <c r="J18" s="19"/>
      <c r="K18" s="19"/>
      <c r="L18" s="19"/>
    </row>
    <row r="19" spans="1:12" s="20" customFormat="1" ht="16" x14ac:dyDescent="0.15">
      <c r="A19" s="23">
        <v>2</v>
      </c>
      <c r="B19" s="59">
        <v>359</v>
      </c>
      <c r="C19" s="58" t="s">
        <v>214</v>
      </c>
      <c r="D19" s="16"/>
      <c r="E19" s="16"/>
      <c r="F19" s="17"/>
      <c r="G19" s="17"/>
      <c r="H19" s="17"/>
      <c r="I19" s="18"/>
      <c r="J19" s="19"/>
      <c r="K19" s="19"/>
      <c r="L19" s="19"/>
    </row>
    <row r="20" spans="1:12" s="20" customFormat="1" ht="16" x14ac:dyDescent="0.15">
      <c r="A20" s="23">
        <v>3</v>
      </c>
      <c r="B20" s="59">
        <v>213</v>
      </c>
      <c r="C20" s="58" t="s">
        <v>186</v>
      </c>
      <c r="D20" s="16"/>
      <c r="E20" s="16"/>
      <c r="F20" s="17"/>
      <c r="G20" s="17"/>
      <c r="H20" s="17"/>
      <c r="I20" s="18"/>
      <c r="J20" s="19"/>
      <c r="K20" s="19"/>
      <c r="L20" s="19"/>
    </row>
    <row r="21" spans="1:12" s="20" customFormat="1" ht="16" x14ac:dyDescent="0.15">
      <c r="A21" s="23">
        <v>4</v>
      </c>
      <c r="B21" s="59">
        <v>198</v>
      </c>
      <c r="C21" s="58" t="s">
        <v>253</v>
      </c>
      <c r="D21" s="16"/>
      <c r="E21" s="16"/>
      <c r="F21" s="17"/>
      <c r="G21" s="17"/>
      <c r="H21" s="17"/>
      <c r="I21" s="18"/>
      <c r="J21" s="19"/>
      <c r="K21" s="19"/>
      <c r="L21" s="19"/>
    </row>
    <row r="22" spans="1:12" ht="16" x14ac:dyDescent="0.15">
      <c r="A22" s="23">
        <v>5</v>
      </c>
      <c r="B22" s="59">
        <v>147</v>
      </c>
      <c r="C22" s="58" t="s">
        <v>256</v>
      </c>
      <c r="D22" s="12"/>
      <c r="E22" s="12"/>
      <c r="F22" s="13"/>
      <c r="G22" s="13"/>
      <c r="H22" s="13"/>
      <c r="I22" s="14"/>
      <c r="J22" s="15"/>
      <c r="K22" s="15"/>
      <c r="L22" s="15"/>
    </row>
    <row r="23" spans="1:12" x14ac:dyDescent="0.15">
      <c r="A23" s="2"/>
      <c r="B23" s="10"/>
      <c r="C23" s="11"/>
      <c r="D23" s="12"/>
      <c r="E23" s="12"/>
      <c r="F23" s="13"/>
      <c r="G23" s="13"/>
      <c r="H23" s="13"/>
      <c r="I23" s="14"/>
      <c r="J23" s="15"/>
      <c r="K23" s="15"/>
      <c r="L23" s="15"/>
    </row>
  </sheetData>
  <mergeCells count="4">
    <mergeCell ref="A1:C3"/>
    <mergeCell ref="A4:C4"/>
    <mergeCell ref="A5:C5"/>
    <mergeCell ref="A16:C16"/>
  </mergeCells>
  <hyperlinks>
    <hyperlink ref="C20" r:id="rId1" display="https://yakutian-laika.com/catalog/dog.php?screen=1&amp;userif=1&amp;id=1302" xr:uid="{B45CFCB9-7357-3D4F-B36B-46150056C1CE}"/>
    <hyperlink ref="C21" r:id="rId2" display="https://yakutian-laika.com/catalog/dog.php?screen=1&amp;userif=1&amp;id=2593" xr:uid="{EE7A2591-4DFB-D64C-AF83-0EC814EC5E1B}"/>
    <hyperlink ref="C18" r:id="rId3" display="https://yakutian-laika.com/catalog/dog.php?screen=1&amp;userif=1&amp;id=2686" xr:uid="{E52A3365-4177-A340-9DD7-279167D54337}"/>
    <hyperlink ref="C22" r:id="rId4" display="https://yakutian-laika.com/catalog/dog.php?screen=1&amp;userif=1&amp;id=2591" xr:uid="{EE07A9DB-950E-5146-8FE4-CDFADB007A6C}"/>
    <hyperlink ref="C19" r:id="rId5" display="https://yakutian-laika.com/catalog/dog.php?screen=1&amp;userif=1&amp;id=1273" xr:uid="{9C451FFE-29A6-CA47-A936-7BA14C4DC56A}"/>
    <hyperlink ref="C9" r:id="rId6" display="https://yakutian-laika.com/catalog/dog.php?screen=1&amp;userif=1&amp;id=2261" xr:uid="{ABC502F5-8C11-F84D-9CC6-5600A6E020F4}"/>
    <hyperlink ref="C8" r:id="rId7" display="https://yakutian-laika.com/catalog/dog.php?screen=1&amp;userif=1&amp;id=1236" xr:uid="{926FBEAE-A44F-564F-9D7B-99F35E458815}"/>
    <hyperlink ref="C11" r:id="rId8" display="https://yakutian-laika.com/catalog/dog.php?screen=1&amp;userif=1&amp;id=1443" xr:uid="{FFAB7B2B-BA76-5341-AAE6-C907C529B739}"/>
    <hyperlink ref="C15" r:id="rId9" display="https://yakutian-laika.com/catalog/dog.php?screen=1&amp;userif=1&amp;id=2685" xr:uid="{D3D81C47-B739-2E42-8623-F0511838E4AC}"/>
    <hyperlink ref="C13" r:id="rId10" display="https://yakutian-laika.com/catalog/dog.php?screen=1&amp;userif=1&amp;id=957" xr:uid="{E03C8752-03F2-194A-B34D-96314CA0DF76}"/>
    <hyperlink ref="C7" r:id="rId11" display="https://yakutian-laika.com/catalog/dog.php?screen=1&amp;userif=1&amp;id=3713" xr:uid="{3737B94E-8EF3-F249-B50F-0F534A215545}"/>
    <hyperlink ref="C14" r:id="rId12" display="https://yakutian-laika.com/catalog/dog.php?screen=1&amp;userif=1&amp;id=2323" xr:uid="{02662B18-4544-4D4E-A8D2-0E405D6D2BE5}"/>
    <hyperlink ref="C12" r:id="rId13" display="https://yakutian-laika.com/catalog/dog.php?screen=1&amp;userif=1&amp;id=904" xr:uid="{B7668281-BA06-894B-94D9-D3D00E142D7E}"/>
    <hyperlink ref="C10" r:id="rId14" display="https://yakutian-laika.com/catalog/dog.php?screen=1&amp;userif=1&amp;id=595" xr:uid="{3122752F-8E59-C743-896D-CE58076F9301}"/>
  </hyperlinks>
  <pageMargins left="0.7" right="0.7" top="0.75" bottom="0.75" header="0.3" footer="0.3"/>
  <pageSetup paperSize="9" orientation="portrait" verticalDpi="0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10" workbookViewId="0">
      <selection activeCell="B3" sqref="B3:F33"/>
    </sheetView>
  </sheetViews>
  <sheetFormatPr baseColWidth="10" defaultColWidth="29" defaultRowHeight="16" x14ac:dyDescent="0.2"/>
  <cols>
    <col min="1" max="1" width="4.33203125" style="76" customWidth="1"/>
    <col min="2" max="2" width="14.83203125" style="76" customWidth="1"/>
    <col min="3" max="3" width="18" style="76" bestFit="1" customWidth="1"/>
    <col min="4" max="4" width="18.83203125" style="76" customWidth="1"/>
    <col min="5" max="5" width="20.33203125" style="76" customWidth="1"/>
    <col min="6" max="6" width="24.6640625" style="76" customWidth="1"/>
    <col min="7" max="16384" width="29" style="76"/>
  </cols>
  <sheetData>
    <row r="1" spans="1:36" ht="200" customHeight="1" x14ac:dyDescent="0.2">
      <c r="A1" s="69"/>
      <c r="B1" s="69"/>
      <c r="C1" s="69"/>
      <c r="D1" s="70"/>
      <c r="E1" s="69"/>
      <c r="F1" s="69"/>
      <c r="G1" s="69"/>
      <c r="H1" s="71"/>
      <c r="I1" s="71"/>
      <c r="J1" s="72"/>
      <c r="K1" s="71"/>
      <c r="L1" s="73"/>
      <c r="M1" s="74"/>
      <c r="N1" s="73"/>
      <c r="O1" s="71"/>
      <c r="P1" s="71"/>
      <c r="Q1" s="71"/>
      <c r="R1" s="73"/>
      <c r="S1" s="71"/>
      <c r="T1" s="72"/>
      <c r="U1" s="72"/>
      <c r="V1" s="72"/>
      <c r="W1" s="74"/>
      <c r="X1" s="73"/>
      <c r="Y1" s="69"/>
      <c r="Z1" s="69"/>
      <c r="AA1" s="72"/>
      <c r="AB1" s="72"/>
      <c r="AC1" s="72"/>
      <c r="AD1" s="75"/>
      <c r="AE1" s="72"/>
      <c r="AF1" s="72"/>
      <c r="AG1" s="70"/>
    </row>
    <row r="2" spans="1:36" ht="180" customHeight="1" x14ac:dyDescent="0.2">
      <c r="A2" s="162" t="s">
        <v>401</v>
      </c>
      <c r="B2" s="162"/>
      <c r="C2" s="162"/>
      <c r="D2" s="162"/>
      <c r="E2" s="162"/>
      <c r="F2" s="162"/>
      <c r="G2" s="77"/>
      <c r="H2" s="78"/>
      <c r="I2" s="78"/>
      <c r="J2" s="79"/>
      <c r="K2" s="78"/>
      <c r="L2" s="80"/>
      <c r="M2" s="81"/>
      <c r="N2" s="80"/>
      <c r="O2" s="81"/>
      <c r="P2" s="78"/>
      <c r="Q2" s="78"/>
      <c r="R2" s="80"/>
      <c r="S2" s="78"/>
      <c r="T2" s="79"/>
      <c r="U2" s="79"/>
      <c r="V2" s="79"/>
      <c r="W2" s="82"/>
      <c r="X2" s="80"/>
      <c r="Y2" s="77"/>
      <c r="Z2" s="78"/>
      <c r="AA2" s="79"/>
      <c r="AB2" s="79"/>
      <c r="AC2" s="79"/>
      <c r="AD2" s="83"/>
      <c r="AE2" s="84"/>
      <c r="AF2" s="84"/>
      <c r="AG2" s="84"/>
    </row>
    <row r="3" spans="1:36" s="92" customFormat="1" ht="100" customHeight="1" x14ac:dyDescent="0.2">
      <c r="A3" s="85"/>
      <c r="B3" s="65" t="s">
        <v>10</v>
      </c>
      <c r="C3" s="66" t="s">
        <v>13</v>
      </c>
      <c r="D3" s="66" t="s">
        <v>11</v>
      </c>
      <c r="E3" s="66" t="s">
        <v>14</v>
      </c>
      <c r="F3" s="66" t="s">
        <v>15</v>
      </c>
      <c r="G3" s="86"/>
      <c r="H3" s="86"/>
      <c r="I3" s="86"/>
      <c r="J3" s="87"/>
      <c r="K3" s="86"/>
      <c r="L3" s="88"/>
      <c r="M3" s="89"/>
      <c r="N3" s="88"/>
      <c r="O3" s="86"/>
      <c r="P3" s="86"/>
      <c r="Q3" s="86"/>
      <c r="R3" s="88"/>
      <c r="S3" s="86"/>
      <c r="T3" s="87"/>
      <c r="U3" s="87"/>
      <c r="V3" s="87"/>
      <c r="W3" s="89"/>
      <c r="X3" s="88"/>
      <c r="Y3" s="86"/>
      <c r="Z3" s="86"/>
      <c r="AA3" s="87"/>
      <c r="AB3" s="87"/>
      <c r="AC3" s="87"/>
      <c r="AD3" s="90"/>
      <c r="AE3" s="91"/>
      <c r="AF3" s="91"/>
      <c r="AG3" s="91"/>
    </row>
    <row r="4" spans="1:36" s="92" customFormat="1" ht="15" customHeight="1" x14ac:dyDescent="0.2">
      <c r="A4" s="60"/>
      <c r="B4" s="68" t="s">
        <v>393</v>
      </c>
      <c r="C4" s="67">
        <v>996</v>
      </c>
      <c r="D4" s="67">
        <v>1712</v>
      </c>
      <c r="E4" s="62" t="s">
        <v>181</v>
      </c>
      <c r="F4" s="63">
        <v>14</v>
      </c>
      <c r="G4" s="86"/>
      <c r="H4" s="86"/>
      <c r="I4" s="86"/>
      <c r="J4" s="87"/>
      <c r="K4" s="86"/>
      <c r="L4" s="88"/>
      <c r="M4" s="89"/>
      <c r="N4" s="88"/>
      <c r="O4" s="86"/>
      <c r="P4" s="86"/>
      <c r="Q4" s="86"/>
      <c r="R4" s="88"/>
      <c r="S4" s="86"/>
      <c r="T4" s="87"/>
      <c r="U4" s="87"/>
      <c r="V4" s="87"/>
      <c r="W4" s="89"/>
      <c r="X4" s="88"/>
      <c r="Y4" s="86"/>
      <c r="Z4" s="86"/>
      <c r="AA4" s="87"/>
      <c r="AB4" s="87"/>
      <c r="AC4" s="87"/>
      <c r="AD4" s="90"/>
      <c r="AE4" s="91"/>
      <c r="AF4" s="91"/>
      <c r="AG4" s="91"/>
    </row>
    <row r="5" spans="1:36" s="92" customFormat="1" ht="15" customHeight="1" x14ac:dyDescent="0.2">
      <c r="A5" s="60"/>
      <c r="B5" s="68" t="s">
        <v>394</v>
      </c>
      <c r="C5" s="67">
        <v>830</v>
      </c>
      <c r="D5" s="67">
        <v>855</v>
      </c>
      <c r="E5" s="62" t="s">
        <v>178</v>
      </c>
      <c r="F5" s="63">
        <v>4</v>
      </c>
      <c r="G5" s="93"/>
      <c r="H5" s="93"/>
      <c r="I5" s="93"/>
      <c r="J5" s="94"/>
      <c r="K5" s="93"/>
      <c r="L5" s="95"/>
      <c r="M5" s="96"/>
      <c r="N5" s="95"/>
      <c r="O5" s="93"/>
      <c r="P5" s="93"/>
      <c r="Q5" s="93"/>
      <c r="R5" s="95"/>
      <c r="S5" s="93"/>
      <c r="T5" s="94"/>
      <c r="U5" s="94"/>
      <c r="V5" s="94"/>
      <c r="W5" s="96"/>
      <c r="X5" s="95"/>
      <c r="Y5" s="93"/>
      <c r="Z5" s="93"/>
      <c r="AA5" s="94"/>
      <c r="AB5" s="94"/>
      <c r="AC5" s="94"/>
      <c r="AD5" s="97"/>
      <c r="AE5" s="98"/>
      <c r="AF5" s="98"/>
      <c r="AG5" s="98"/>
      <c r="AH5" s="76"/>
      <c r="AI5" s="76"/>
      <c r="AJ5" s="76"/>
    </row>
    <row r="6" spans="1:36" ht="15" customHeight="1" x14ac:dyDescent="0.2">
      <c r="A6" s="60"/>
      <c r="B6" s="68" t="s">
        <v>395</v>
      </c>
      <c r="C6" s="67">
        <v>398</v>
      </c>
      <c r="D6" s="67">
        <v>632</v>
      </c>
      <c r="E6" s="62" t="s">
        <v>215</v>
      </c>
      <c r="F6" s="63">
        <v>8</v>
      </c>
      <c r="G6" s="86"/>
      <c r="H6" s="86"/>
      <c r="I6" s="86"/>
      <c r="J6" s="87"/>
      <c r="K6" s="86"/>
      <c r="L6" s="88"/>
      <c r="M6" s="89"/>
      <c r="N6" s="88"/>
      <c r="O6" s="86"/>
      <c r="P6" s="86"/>
      <c r="Q6" s="86"/>
      <c r="R6" s="88"/>
      <c r="S6" s="86"/>
      <c r="T6" s="87"/>
      <c r="U6" s="87"/>
      <c r="V6" s="87"/>
      <c r="W6" s="89"/>
      <c r="X6" s="88"/>
      <c r="Y6" s="86"/>
      <c r="Z6" s="86"/>
      <c r="AA6" s="87"/>
      <c r="AB6" s="87"/>
      <c r="AC6" s="87"/>
      <c r="AD6" s="90"/>
      <c r="AE6" s="91"/>
      <c r="AF6" s="91"/>
      <c r="AG6" s="91"/>
      <c r="AH6" s="92"/>
      <c r="AI6" s="92"/>
      <c r="AJ6" s="92"/>
    </row>
    <row r="7" spans="1:36" ht="15" customHeight="1" x14ac:dyDescent="0.2">
      <c r="A7" s="60"/>
      <c r="B7" s="68" t="s">
        <v>386</v>
      </c>
      <c r="C7" s="67">
        <v>366</v>
      </c>
      <c r="D7" s="67">
        <v>450</v>
      </c>
      <c r="E7" s="62" t="s">
        <v>199</v>
      </c>
      <c r="F7" s="63">
        <v>5</v>
      </c>
      <c r="G7" s="86"/>
      <c r="H7" s="86"/>
      <c r="I7" s="86"/>
      <c r="J7" s="87"/>
      <c r="K7" s="86"/>
      <c r="L7" s="88"/>
      <c r="M7" s="89"/>
      <c r="N7" s="88"/>
      <c r="O7" s="86"/>
      <c r="P7" s="86"/>
      <c r="Q7" s="86"/>
      <c r="R7" s="88"/>
      <c r="S7" s="86"/>
      <c r="T7" s="87"/>
      <c r="U7" s="87"/>
      <c r="V7" s="87"/>
      <c r="W7" s="89"/>
      <c r="X7" s="88"/>
      <c r="Y7" s="86"/>
      <c r="Z7" s="86"/>
      <c r="AA7" s="87"/>
      <c r="AB7" s="87"/>
      <c r="AC7" s="87"/>
      <c r="AD7" s="90"/>
      <c r="AE7" s="91"/>
      <c r="AF7" s="91"/>
      <c r="AG7" s="91"/>
      <c r="AH7" s="92"/>
      <c r="AI7" s="92"/>
      <c r="AJ7" s="92"/>
    </row>
    <row r="8" spans="1:36" s="92" customFormat="1" ht="15" customHeight="1" x14ac:dyDescent="0.2">
      <c r="A8" s="128"/>
      <c r="B8" s="129" t="s">
        <v>387</v>
      </c>
      <c r="C8" s="130">
        <v>271</v>
      </c>
      <c r="D8" s="130">
        <v>496</v>
      </c>
      <c r="E8" s="131" t="s">
        <v>242</v>
      </c>
      <c r="F8" s="132">
        <v>9</v>
      </c>
      <c r="G8" s="133"/>
      <c r="H8" s="133"/>
      <c r="I8" s="133"/>
      <c r="J8" s="134"/>
      <c r="K8" s="133"/>
      <c r="L8" s="135"/>
      <c r="M8" s="136"/>
      <c r="N8" s="135"/>
      <c r="O8" s="133"/>
      <c r="P8" s="133"/>
      <c r="Q8" s="133"/>
      <c r="R8" s="135"/>
      <c r="S8" s="133"/>
      <c r="T8" s="134"/>
      <c r="U8" s="134"/>
      <c r="V8" s="134"/>
      <c r="W8" s="136"/>
      <c r="X8" s="135"/>
      <c r="Y8" s="133"/>
      <c r="Z8" s="133"/>
      <c r="AA8" s="134"/>
      <c r="AB8" s="134"/>
      <c r="AC8" s="134"/>
      <c r="AD8" s="137"/>
      <c r="AE8" s="138"/>
      <c r="AF8" s="138"/>
      <c r="AG8" s="138"/>
      <c r="AH8" s="139"/>
      <c r="AI8" s="139"/>
      <c r="AJ8" s="139"/>
    </row>
    <row r="9" spans="1:36" s="92" customFormat="1" ht="15" customHeight="1" x14ac:dyDescent="0.2">
      <c r="A9" s="60"/>
      <c r="B9" s="68" t="s">
        <v>396</v>
      </c>
      <c r="C9" s="67">
        <v>262</v>
      </c>
      <c r="D9" s="67">
        <v>365</v>
      </c>
      <c r="E9" s="62" t="s">
        <v>204</v>
      </c>
      <c r="F9" s="63">
        <v>6</v>
      </c>
      <c r="G9" s="86"/>
      <c r="H9" s="86"/>
      <c r="I9" s="86"/>
      <c r="J9" s="87"/>
      <c r="K9" s="86"/>
      <c r="L9" s="88"/>
      <c r="M9" s="89"/>
      <c r="N9" s="88"/>
      <c r="O9" s="86"/>
      <c r="P9" s="86"/>
      <c r="Q9" s="86"/>
      <c r="R9" s="88"/>
      <c r="S9" s="86"/>
      <c r="T9" s="87"/>
      <c r="U9" s="87"/>
      <c r="V9" s="87"/>
      <c r="W9" s="89"/>
      <c r="X9" s="88"/>
      <c r="Y9" s="86"/>
      <c r="Z9" s="86"/>
      <c r="AA9" s="87"/>
      <c r="AB9" s="87"/>
      <c r="AC9" s="87"/>
      <c r="AD9" s="90"/>
      <c r="AE9" s="91"/>
      <c r="AF9" s="91"/>
      <c r="AG9" s="91"/>
    </row>
    <row r="10" spans="1:36" s="139" customFormat="1" ht="15" customHeight="1" x14ac:dyDescent="0.2">
      <c r="A10" s="60"/>
      <c r="B10" s="68" t="s">
        <v>388</v>
      </c>
      <c r="C10" s="67">
        <v>259</v>
      </c>
      <c r="D10" s="67">
        <v>259</v>
      </c>
      <c r="E10" s="62" t="s">
        <v>239</v>
      </c>
      <c r="F10" s="63">
        <v>3</v>
      </c>
      <c r="G10" s="86"/>
      <c r="H10" s="86"/>
      <c r="I10" s="86"/>
      <c r="J10" s="87"/>
      <c r="K10" s="86"/>
      <c r="L10" s="88"/>
      <c r="M10" s="89"/>
      <c r="N10" s="88"/>
      <c r="O10" s="86"/>
      <c r="P10" s="86"/>
      <c r="Q10" s="86"/>
      <c r="R10" s="88"/>
      <c r="S10" s="86"/>
      <c r="T10" s="87"/>
      <c r="U10" s="87"/>
      <c r="V10" s="87"/>
      <c r="W10" s="89"/>
      <c r="X10" s="88"/>
      <c r="Y10" s="86"/>
      <c r="Z10" s="86"/>
      <c r="AA10" s="87"/>
      <c r="AB10" s="87"/>
      <c r="AC10" s="87"/>
      <c r="AD10" s="90"/>
      <c r="AE10" s="91"/>
      <c r="AF10" s="91"/>
      <c r="AG10" s="91"/>
      <c r="AH10" s="92"/>
      <c r="AI10" s="92"/>
      <c r="AJ10" s="92"/>
    </row>
    <row r="11" spans="1:36" x14ac:dyDescent="0.2">
      <c r="A11" s="60"/>
      <c r="B11" s="68" t="s">
        <v>397</v>
      </c>
      <c r="C11" s="67">
        <v>202</v>
      </c>
      <c r="D11" s="67">
        <v>329</v>
      </c>
      <c r="E11" s="62" t="s">
        <v>283</v>
      </c>
      <c r="F11" s="63">
        <v>6</v>
      </c>
      <c r="G11" s="93"/>
      <c r="H11" s="93"/>
      <c r="I11" s="93"/>
      <c r="J11" s="94"/>
      <c r="K11" s="93"/>
      <c r="L11" s="95"/>
      <c r="M11" s="96"/>
      <c r="N11" s="95"/>
      <c r="O11" s="93"/>
      <c r="P11" s="93"/>
      <c r="Q11" s="93"/>
      <c r="R11" s="95"/>
      <c r="S11" s="93"/>
      <c r="T11" s="94"/>
      <c r="U11" s="94"/>
      <c r="V11" s="94"/>
      <c r="W11" s="96"/>
      <c r="X11" s="95"/>
      <c r="Y11" s="93"/>
      <c r="Z11" s="93"/>
      <c r="AA11" s="94"/>
      <c r="AB11" s="94"/>
      <c r="AC11" s="94"/>
      <c r="AD11" s="97"/>
      <c r="AE11" s="98"/>
      <c r="AF11" s="98"/>
      <c r="AG11" s="98"/>
    </row>
    <row r="12" spans="1:36" x14ac:dyDescent="0.2">
      <c r="A12" s="60"/>
      <c r="B12" s="68" t="s">
        <v>398</v>
      </c>
      <c r="C12" s="67">
        <v>197</v>
      </c>
      <c r="D12" s="67">
        <v>247</v>
      </c>
      <c r="E12" s="62" t="s">
        <v>254</v>
      </c>
      <c r="F12" s="63">
        <v>5</v>
      </c>
    </row>
    <row r="13" spans="1:36" x14ac:dyDescent="0.2">
      <c r="B13" s="68" t="s">
        <v>389</v>
      </c>
      <c r="C13" s="67">
        <v>147</v>
      </c>
      <c r="D13" s="67">
        <v>147</v>
      </c>
      <c r="E13" s="62" t="s">
        <v>257</v>
      </c>
      <c r="F13" s="63">
        <v>3</v>
      </c>
    </row>
    <row r="14" spans="1:36" x14ac:dyDescent="0.2">
      <c r="A14" s="60"/>
      <c r="B14" s="68" t="s">
        <v>390</v>
      </c>
      <c r="C14" s="67">
        <v>139</v>
      </c>
      <c r="D14" s="67">
        <v>139</v>
      </c>
      <c r="E14" s="64" t="s">
        <v>292</v>
      </c>
      <c r="F14" s="63">
        <v>3</v>
      </c>
    </row>
    <row r="15" spans="1:36" x14ac:dyDescent="0.2">
      <c r="B15" s="68" t="s">
        <v>391</v>
      </c>
      <c r="C15" s="67">
        <v>101</v>
      </c>
      <c r="D15" s="67">
        <v>101</v>
      </c>
      <c r="E15" s="62" t="s">
        <v>229</v>
      </c>
      <c r="F15" s="63">
        <v>3</v>
      </c>
    </row>
    <row r="16" spans="1:36" x14ac:dyDescent="0.2">
      <c r="B16" s="68" t="s">
        <v>392</v>
      </c>
      <c r="C16" s="67">
        <v>99</v>
      </c>
      <c r="D16" s="67">
        <v>112</v>
      </c>
      <c r="E16" s="62" t="s">
        <v>304</v>
      </c>
      <c r="F16" s="63">
        <v>4</v>
      </c>
    </row>
    <row r="17" spans="2:6" x14ac:dyDescent="0.2">
      <c r="B17" s="68" t="s">
        <v>399</v>
      </c>
      <c r="C17" s="67">
        <v>82</v>
      </c>
      <c r="D17" s="67">
        <v>82</v>
      </c>
      <c r="E17" s="62" t="s">
        <v>185</v>
      </c>
      <c r="F17" s="63">
        <v>3</v>
      </c>
    </row>
    <row r="18" spans="2:6" x14ac:dyDescent="0.2">
      <c r="B18" s="68" t="s">
        <v>400</v>
      </c>
      <c r="C18" s="67">
        <v>60</v>
      </c>
      <c r="D18" s="67">
        <v>69</v>
      </c>
      <c r="E18" s="62" t="s">
        <v>298</v>
      </c>
      <c r="F18" s="63">
        <v>3</v>
      </c>
    </row>
    <row r="19" spans="2:6" x14ac:dyDescent="0.2">
      <c r="B19" s="68"/>
      <c r="C19" s="67"/>
      <c r="D19" s="67">
        <v>158</v>
      </c>
      <c r="E19" s="62" t="s">
        <v>224</v>
      </c>
      <c r="F19" s="63">
        <v>2</v>
      </c>
    </row>
    <row r="20" spans="2:6" x14ac:dyDescent="0.2">
      <c r="B20" s="68"/>
      <c r="C20" s="67"/>
      <c r="D20" s="67">
        <v>135</v>
      </c>
      <c r="E20" s="62" t="s">
        <v>49</v>
      </c>
      <c r="F20" s="63">
        <v>2</v>
      </c>
    </row>
    <row r="21" spans="2:6" x14ac:dyDescent="0.2">
      <c r="B21" s="68"/>
      <c r="C21" s="67"/>
      <c r="D21" s="67">
        <v>126</v>
      </c>
      <c r="E21" s="62" t="s">
        <v>45</v>
      </c>
      <c r="F21" s="63">
        <v>2</v>
      </c>
    </row>
    <row r="22" spans="2:6" x14ac:dyDescent="0.2">
      <c r="B22" s="68"/>
      <c r="C22" s="67"/>
      <c r="D22" s="67">
        <v>114</v>
      </c>
      <c r="E22" s="62" t="s">
        <v>235</v>
      </c>
      <c r="F22" s="63">
        <v>1</v>
      </c>
    </row>
    <row r="23" spans="2:6" x14ac:dyDescent="0.2">
      <c r="B23" s="68"/>
      <c r="C23" s="67"/>
      <c r="D23" s="67">
        <v>95</v>
      </c>
      <c r="E23" s="62" t="s">
        <v>261</v>
      </c>
      <c r="F23" s="63">
        <v>1</v>
      </c>
    </row>
    <row r="24" spans="2:6" x14ac:dyDescent="0.2">
      <c r="B24" s="68"/>
      <c r="C24" s="67"/>
      <c r="D24" s="67">
        <v>95</v>
      </c>
      <c r="E24" s="62" t="s">
        <v>288</v>
      </c>
      <c r="F24" s="63">
        <v>1</v>
      </c>
    </row>
    <row r="25" spans="2:6" x14ac:dyDescent="0.2">
      <c r="B25" s="68"/>
      <c r="C25" s="67"/>
      <c r="D25" s="67">
        <v>60</v>
      </c>
      <c r="E25" s="62" t="s">
        <v>314</v>
      </c>
      <c r="F25" s="63">
        <v>2</v>
      </c>
    </row>
    <row r="26" spans="2:6" x14ac:dyDescent="0.2">
      <c r="B26" s="68"/>
      <c r="C26" s="67"/>
      <c r="D26" s="67">
        <v>36</v>
      </c>
      <c r="E26" s="62" t="s">
        <v>301</v>
      </c>
      <c r="F26" s="63">
        <v>1</v>
      </c>
    </row>
    <row r="27" spans="2:6" x14ac:dyDescent="0.2">
      <c r="B27" s="68"/>
      <c r="C27" s="67"/>
      <c r="D27" s="67">
        <v>39</v>
      </c>
      <c r="E27" s="62" t="s">
        <v>312</v>
      </c>
      <c r="F27" s="63">
        <v>1</v>
      </c>
    </row>
    <row r="28" spans="2:6" x14ac:dyDescent="0.2">
      <c r="B28" s="61"/>
      <c r="C28" s="67"/>
      <c r="D28" s="67">
        <v>28</v>
      </c>
      <c r="E28" s="62" t="s">
        <v>318</v>
      </c>
      <c r="F28" s="63">
        <v>1</v>
      </c>
    </row>
    <row r="29" spans="2:6" x14ac:dyDescent="0.2">
      <c r="B29" s="61"/>
      <c r="C29" s="67"/>
      <c r="D29" s="67">
        <v>26</v>
      </c>
      <c r="E29" s="62" t="s">
        <v>269</v>
      </c>
      <c r="F29" s="63">
        <v>1</v>
      </c>
    </row>
    <row r="30" spans="2:6" x14ac:dyDescent="0.2">
      <c r="B30" s="63"/>
      <c r="C30" s="67"/>
      <c r="D30" s="67">
        <v>25</v>
      </c>
      <c r="E30" s="62" t="s">
        <v>328</v>
      </c>
      <c r="F30" s="63">
        <v>1</v>
      </c>
    </row>
    <row r="31" spans="2:6" x14ac:dyDescent="0.2">
      <c r="B31" s="61"/>
      <c r="C31" s="67"/>
      <c r="D31" s="67">
        <v>25</v>
      </c>
      <c r="E31" s="62" t="s">
        <v>323</v>
      </c>
      <c r="F31" s="63">
        <v>1</v>
      </c>
    </row>
    <row r="32" spans="2:6" x14ac:dyDescent="0.2">
      <c r="B32" s="61"/>
      <c r="C32" s="67"/>
      <c r="D32" s="67">
        <v>20</v>
      </c>
      <c r="E32" s="62" t="s">
        <v>336</v>
      </c>
      <c r="F32" s="63">
        <v>1</v>
      </c>
    </row>
    <row r="33" spans="2:6" x14ac:dyDescent="0.2">
      <c r="B33" s="61"/>
      <c r="C33" s="67"/>
      <c r="D33" s="67">
        <v>13</v>
      </c>
      <c r="E33" s="62" t="s">
        <v>340</v>
      </c>
      <c r="F33" s="63">
        <v>1</v>
      </c>
    </row>
  </sheetData>
  <autoFilter ref="A3:AJ3" xr:uid="{00000000-0001-0000-0200-000000000000}">
    <sortState xmlns:xlrd2="http://schemas.microsoft.com/office/spreadsheetml/2017/richdata2" ref="A4:AJ33">
      <sortCondition descending="1" ref="C3:C33"/>
    </sortState>
  </autoFilter>
  <sortState xmlns:xlrd2="http://schemas.microsoft.com/office/spreadsheetml/2017/richdata2" ref="A4:F13">
    <sortCondition descending="1" ref="B4:B13"/>
  </sortState>
  <mergeCells count="1">
    <mergeCell ref="A2:F2"/>
  </mergeCells>
  <hyperlinks>
    <hyperlink ref="E6" r:id="rId1" display="https://yakutian-laika.com/catalog/kennels.php?kennelid=5" xr:uid="{547F87FA-2C01-E242-98F2-4AD0E36CDD74}"/>
    <hyperlink ref="E30" r:id="rId2" display="https://yakutian-laika.com/catalog/kennels.php?kennelid=119" xr:uid="{6F3D1659-F54E-A644-9A57-668E660C0DB7}"/>
    <hyperlink ref="E13" r:id="rId3" display="https://yakutian-laika.com/catalog/kennels.php?kennelid=51" xr:uid="{FFEF84EB-97FE-CD4B-AA14-E0A5550B2967}"/>
    <hyperlink ref="E11" r:id="rId4" display="https://yakutian-laika.com/catalog/kennels.php?kennelid=1" xr:uid="{AB5921A4-16A7-9A4E-90FE-626053992493}"/>
    <hyperlink ref="E18" r:id="rId5" display="https://yakutian-laika.com/catalog/kennels.php?kennelid=79" xr:uid="{E5D748A4-0644-994D-9A08-EF9F2F65AB0A}"/>
    <hyperlink ref="E19" r:id="rId6" display="https://yakutian-laika.com/catalog/kennels.php?kennelid=36" xr:uid="{7E34E3C4-B6AB-C341-A639-30FE4EB0047F}"/>
    <hyperlink ref="E5" r:id="rId7" display="https://yakutian-laika.com/catalog/kennels.php?kennelid=136" xr:uid="{EC46BD21-5EDF-AC4B-A8C7-1E78BF40C4BD}"/>
    <hyperlink ref="E23" r:id="rId8" display="https://yakutian-laika.com/catalog/kennels.php?kennelid=125" xr:uid="{71E94ECC-976D-3545-AFAD-C907A65640B4}"/>
    <hyperlink ref="E10" r:id="rId9" display="https://yakutian-laika.com/catalog/kennels.php?kennelid=138" xr:uid="{C9930B78-4ED4-9C4B-B19B-8A59139CBDA9}"/>
    <hyperlink ref="E20" r:id="rId10" display="https://yakutian-laika.com/catalog/kennels.php?kennelid=107" xr:uid="{D5946927-CF30-0D4E-A248-F3BF07E93D05}"/>
    <hyperlink ref="E33" r:id="rId11" display="https://yakutian-laika.com/catalog/kennels.php?kennelid=68" xr:uid="{794AC1E6-9925-8E4A-9CCF-E242DFBFDE3C}"/>
    <hyperlink ref="E16" r:id="rId12" display="https://yakutian-laika.com/catalog/kennels.php?kennelid=58" xr:uid="{0EBD416F-CCD2-7344-8B3F-FB1DBFC65A78}"/>
    <hyperlink ref="E32" r:id="rId13" display="https://yakutian-laika.com/catalog/kennels.php?kennelid=123" xr:uid="{543A229C-FF4A-774E-A04E-06E9FB6809B8}"/>
    <hyperlink ref="E25" r:id="rId14" display="https://yakutian-laika.com/catalog/kennels.php?kennelid=83" xr:uid="{0189E84C-2DE1-7B47-B273-C9E7EA07734E}"/>
    <hyperlink ref="E8" r:id="rId15" display="https://yakutian-laika.com/catalog/kennels.php?kennelid=8" xr:uid="{87686EF5-5E8B-9E49-BD55-3D653C601F91}"/>
    <hyperlink ref="E28" r:id="rId16" display="https://yakutian-laika.com/catalog/kennels.php?kennelid=25" xr:uid="{3223A70F-7840-BE49-AECD-D2EEA8E98635}"/>
    <hyperlink ref="E22" r:id="rId17" display="https://yakutian-laika.com/catalog/kennels.php?kennelid=12" xr:uid="{A005F1B4-9F5C-AD4F-B67E-206356E47EDC}"/>
    <hyperlink ref="E31" r:id="rId18" display="https://yakutian-laika.com/catalog/kennels.php?kennelid=48" xr:uid="{62907F45-39DE-DA4B-9942-24F0B8B8BBC8}"/>
    <hyperlink ref="E9" r:id="rId19" display="https://yakutian-laika.com/catalog/kennels.php?kennelid=17" xr:uid="{C63B95D0-A417-B443-89BC-75D3EADB930B}"/>
    <hyperlink ref="E21" r:id="rId20" display="https://yakutian-laika.com/catalog/kennels.php?kennelid=39" xr:uid="{C0C022F9-8C51-FA47-AB0C-6DCF62602CC6}"/>
    <hyperlink ref="E7" r:id="rId21" display="https://yakutian-laika.com/catalog/kennels.php?kennelid=61" xr:uid="{BDFB273D-EEC7-BA48-9192-38F8D0BFB401}"/>
    <hyperlink ref="E15" r:id="rId22" display="https://yakutian-laika.com/catalog/kennels.php?kennelid=81" xr:uid="{54C57BCC-3253-534D-944B-3B9EA572AD62}"/>
    <hyperlink ref="E29" r:id="rId23" display="https://yakutian-laika.com/catalog/kennels.php?kennelid=14" xr:uid="{17898391-446F-3443-8F2C-D3D182FF1EE1}"/>
    <hyperlink ref="E14" r:id="rId24" display="https://yakutian-laika.com/catalog/kennels.php?kennelid=47" xr:uid="{45BD75AB-459D-8B4B-A6C8-EF404C7B872D}"/>
    <hyperlink ref="E12" r:id="rId25" display="https://yakutian-laika.com/catalog/kennels.php?kennelid=89" xr:uid="{2A0A7F8E-5A15-6A43-911A-D2207CC376D3}"/>
    <hyperlink ref="E17" r:id="rId26" display="https://yakutian-laika.com/catalog/kennels.php?kennelid=10" xr:uid="{F9927D7B-A3C0-574A-8209-62B42156CB69}"/>
    <hyperlink ref="E24" r:id="rId27" display="https://yakutian-laika.com/catalog/kennels.php?kennelid=7" xr:uid="{5437BF32-27B5-B240-BADF-7440CE1944AE}"/>
    <hyperlink ref="E4" r:id="rId28" display="https://yakutian-laika.com/catalog/kennels.php?kennelid=8" xr:uid="{BFBBD40B-78F6-714D-83CD-D5A09715B688}"/>
    <hyperlink ref="E27" r:id="rId29" display="https://yakutian-laika.com/catalog/kennels.php?kennelid=85" xr:uid="{184E0048-47C4-4541-BFCD-65F2E0A8559D}"/>
    <hyperlink ref="E26" r:id="rId30" display="https://yakutian-laika.com/catalog/kennels.php?kennelid=31" xr:uid="{B0439C7D-A120-4847-8B19-ED7AC21B6614}"/>
  </hyperlinks>
  <pageMargins left="0.7" right="0.7" top="0.75" bottom="0.75" header="0.3" footer="0.3"/>
  <pageSetup paperSize="9" orientation="portrait" horizontalDpi="0" verticalDpi="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RATING TOP DOG 2023</vt:lpstr>
      <vt:lpstr>RATING TOP PRODUCER 2023</vt:lpstr>
      <vt:lpstr>RATING TOP KENNEL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Stas Gorodilov</cp:lastModifiedBy>
  <dcterms:created xsi:type="dcterms:W3CDTF">2021-01-26T10:42:49Z</dcterms:created>
  <dcterms:modified xsi:type="dcterms:W3CDTF">2024-02-06T10:34:48Z</dcterms:modified>
</cp:coreProperties>
</file>